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P:\Dept\WaterQuality\POULTRY Program\TECHNICAL Files &amp; Programs\"/>
    </mc:Choice>
  </mc:AlternateContent>
  <xr:revisionPtr revIDLastSave="0" documentId="13_ncr:1_{E8541AF9-C709-4EC1-95A2-774EE9124895}" xr6:coauthVersionLast="47" xr6:coauthVersionMax="47" xr10:uidLastSave="{00000000-0000-0000-0000-000000000000}"/>
  <bookViews>
    <workbookView xWindow="-120" yWindow="-120" windowWidth="29040" windowHeight="15720" xr2:uid="{ACD2F372-4BD6-462C-9C0D-B595445096F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 l="1"/>
  <c r="N4" i="1"/>
  <c r="L5" i="1" s="1"/>
  <c r="P5" i="1" s="1"/>
  <c r="N2" i="1"/>
  <c r="L3" i="1" s="1"/>
  <c r="P3" i="1" l="1"/>
</calcChain>
</file>

<file path=xl/sharedStrings.xml><?xml version="1.0" encoding="utf-8"?>
<sst xmlns="http://schemas.openxmlformats.org/spreadsheetml/2006/main" count="36" uniqueCount="30">
  <si>
    <t>x</t>
  </si>
  <si>
    <t>=</t>
  </si>
  <si>
    <t>tons per acre</t>
  </si>
  <si>
    <t>Total lbs P2O5 (from litter)</t>
  </si>
  <si>
    <t>Nitrate                         (NO3) Calculation:</t>
  </si>
  <si>
    <t>Phosphate               (P2O5) Calculation:</t>
  </si>
  <si>
    <t>Total lbs NO3 (from litter)</t>
  </si>
  <si>
    <t>Total NO3 Budget (lbs per Acre)</t>
  </si>
  <si>
    <t>Total P2O5 Budget (lbs per Acre)</t>
  </si>
  <si>
    <t>Available P2O5</t>
  </si>
  <si>
    <t>Available NO3</t>
  </si>
  <si>
    <t>4. The tons per acre you are allowed to apply shows in cell P5.  This is the total lbs NO3 multiplied by 0.5 then using this number divides into your total budget minus the soil NO3.</t>
  </si>
  <si>
    <t>/</t>
  </si>
  <si>
    <t>-</t>
  </si>
  <si>
    <t>Poultry Agronomic Calculator (for land application)</t>
  </si>
  <si>
    <t>Total lbs NO3 (from soil)</t>
  </si>
  <si>
    <t>Total lbs P2O5 (from soil)</t>
  </si>
  <si>
    <t>1. Enter the total lbs of phosphate from the animal waste (litter) lab analysis in cell C2.</t>
  </si>
  <si>
    <r>
      <t xml:space="preserve">2. Enter the total lbs of phosphate from the soil lab analysis in cell H3. (IF at any time H3 turns </t>
    </r>
    <r>
      <rPr>
        <sz val="11"/>
        <color rgb="FFC00000"/>
        <rFont val="Calibri"/>
        <family val="2"/>
        <scheme val="minor"/>
      </rPr>
      <t>RED</t>
    </r>
    <r>
      <rPr>
        <sz val="11"/>
        <color theme="1"/>
        <rFont val="Calibri"/>
        <family val="2"/>
        <scheme val="minor"/>
      </rPr>
      <t>, you must contact a consultant.)</t>
    </r>
  </si>
  <si>
    <t xml:space="preserve">These rates only pertain to nutrient levels.  At any time your slopes or depth of soils fall into very high or severe levels, you must be following your Nutrient Management Plan.  </t>
  </si>
  <si>
    <t>This tool is not to determine level of severity for slopes or depth of soils.</t>
  </si>
  <si>
    <t>3. The tons per acre you are allowed to land apply shows in cell P3.  This is the total lbs P2O5 multiplied by 0.9 then using this number divides into your total budget.</t>
  </si>
  <si>
    <t>(The Total P2O5 Budget auto-calculates to 200 or 100 based on Total lbs P2O5 from the soil lab analysis.)</t>
  </si>
  <si>
    <t>1. Enter the total lbs of nitrate from the animal waste (litter) lab analysis in cell C4.</t>
  </si>
  <si>
    <t>2. Enter the nitrate budget for the crop in cell C5.</t>
  </si>
  <si>
    <t>3. Enter the total lbs of nitrate from the soil lab analysis in cell H5.</t>
  </si>
  <si>
    <t>----------------------WHICHEVER IS YELLOW IS YOUR AGRONOMIC LIMIT (FOR LAND APPLICATION)----------------------</t>
  </si>
  <si>
    <t>*Calculator is set to surface applications only*</t>
  </si>
  <si>
    <t>To calculate available phosphorus</t>
  </si>
  <si>
    <t>To calculate available nitrogen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</si>
</sst>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8"/>
      <color theme="1"/>
      <name val="Calibri"/>
      <family val="2"/>
      <scheme val="minor"/>
    </font>
    <font>
      <b/>
      <sz val="11"/>
      <name val="Calibri"/>
      <family val="2"/>
      <scheme val="minor"/>
    </font>
    <font>
      <b/>
      <sz val="16"/>
      <name val="Calibri"/>
      <family val="2"/>
      <scheme val="minor"/>
    </font>
    <font>
      <sz val="11"/>
      <color rgb="FFC00000"/>
      <name val="Calibri"/>
      <family val="2"/>
      <scheme val="minor"/>
    </font>
    <font>
      <b/>
      <i/>
      <sz val="11"/>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Dashed">
        <color indexed="64"/>
      </left>
      <right/>
      <top style="medium">
        <color indexed="64"/>
      </top>
      <bottom style="mediumDashed">
        <color indexed="64"/>
      </bottom>
      <diagonal/>
    </border>
    <border>
      <left/>
      <right style="mediumDashed">
        <color indexed="64"/>
      </right>
      <top style="medium">
        <color indexed="64"/>
      </top>
      <bottom style="medium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Dashed">
        <color indexed="64"/>
      </left>
      <right/>
      <top style="mediumDashed">
        <color indexed="64"/>
      </top>
      <bottom style="medium">
        <color indexed="64"/>
      </bottom>
      <diagonal/>
    </border>
    <border>
      <left/>
      <right style="mediumDashed">
        <color indexed="64"/>
      </right>
      <top style="mediumDashed">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9">
    <xf numFmtId="0" fontId="0" fillId="0" borderId="0" xfId="0"/>
    <xf numFmtId="0" fontId="0" fillId="2" borderId="14" xfId="0" applyFill="1" applyBorder="1" applyAlignment="1" applyProtection="1">
      <alignment horizontal="center" vertical="center"/>
      <protection locked="0"/>
    </xf>
    <xf numFmtId="0" fontId="0" fillId="0" borderId="1" xfId="0" applyBorder="1"/>
    <xf numFmtId="0" fontId="0" fillId="0" borderId="2" xfId="0" applyBorder="1"/>
    <xf numFmtId="0" fontId="0" fillId="0" borderId="2" xfId="0" applyBorder="1" applyAlignment="1">
      <alignment horizontal="center"/>
    </xf>
    <xf numFmtId="0" fontId="0" fillId="0" borderId="3" xfId="0" applyBorder="1"/>
    <xf numFmtId="0" fontId="0" fillId="0" borderId="14" xfId="0" applyBorder="1" applyAlignment="1">
      <alignment horizontal="center" vertical="center"/>
    </xf>
    <xf numFmtId="0" fontId="0" fillId="0" borderId="8" xfId="0" applyBorder="1"/>
    <xf numFmtId="0" fontId="0" fillId="0" borderId="9" xfId="0" applyBorder="1"/>
    <xf numFmtId="49" fontId="0" fillId="0" borderId="9" xfId="0" applyNumberFormat="1" applyBorder="1" applyAlignment="1">
      <alignment horizontal="center"/>
    </xf>
    <xf numFmtId="0" fontId="0" fillId="0" borderId="10" xfId="0" applyBorder="1"/>
    <xf numFmtId="0" fontId="0" fillId="0" borderId="13" xfId="0" applyBorder="1"/>
    <xf numFmtId="0" fontId="2" fillId="0" borderId="0" xfId="0" applyFont="1"/>
    <xf numFmtId="0" fontId="5" fillId="0" borderId="0" xfId="0" applyFont="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 fillId="0" borderId="4" xfId="0" applyFont="1" applyBorder="1" applyAlignment="1">
      <alignment horizontal="center"/>
    </xf>
    <xf numFmtId="0" fontId="1" fillId="0" borderId="15" xfId="0" applyFont="1" applyBorder="1" applyAlignment="1">
      <alignment horizontal="center"/>
    </xf>
    <xf numFmtId="0" fontId="1" fillId="0" borderId="5" xfId="0" applyFont="1" applyBorder="1" applyAlignment="1">
      <alignment horizontal="center"/>
    </xf>
    <xf numFmtId="49" fontId="3" fillId="3" borderId="4" xfId="0" applyNumberFormat="1" applyFont="1" applyFill="1" applyBorder="1" applyAlignment="1">
      <alignment horizontal="center" vertical="center" wrapText="1"/>
    </xf>
    <xf numFmtId="49" fontId="3" fillId="3" borderId="15"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0" fontId="0" fillId="0" borderId="2" xfId="0" applyBorder="1" applyAlignment="1">
      <alignment horizontal="center"/>
    </xf>
    <xf numFmtId="0" fontId="0" fillId="0" borderId="6" xfId="0" applyBorder="1" applyAlignment="1">
      <alignment horizontal="center"/>
    </xf>
    <xf numFmtId="0" fontId="0" fillId="0" borderId="7" xfId="0" applyBorder="1" applyAlignment="1">
      <alignment horizontal="center"/>
    </xf>
  </cellXfs>
  <cellStyles count="1">
    <cellStyle name="Normal" xfId="0" builtinId="0"/>
  </cellStyles>
  <dxfs count="3">
    <dxf>
      <fill>
        <patternFill>
          <bgColor rgb="FFFFFF00"/>
        </patternFill>
      </fill>
    </dxf>
    <dxf>
      <fill>
        <patternFill>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2DBB9-E40F-4EF1-9AB6-8A76CF478110}">
  <dimension ref="A1:S22"/>
  <sheetViews>
    <sheetView tabSelected="1" workbookViewId="0">
      <selection activeCell="H3" sqref="H3"/>
    </sheetView>
  </sheetViews>
  <sheetFormatPr defaultColWidth="9.28515625" defaultRowHeight="15" x14ac:dyDescent="0.25"/>
  <cols>
    <col min="6" max="6" width="10.28515625" customWidth="1"/>
    <col min="7" max="7" width="7.140625" customWidth="1"/>
    <col min="9" max="9" width="23.5703125" bestFit="1" customWidth="1"/>
  </cols>
  <sheetData>
    <row r="1" spans="1:19" ht="24" thickBot="1" x14ac:dyDescent="0.4">
      <c r="A1" s="20" t="s">
        <v>14</v>
      </c>
      <c r="B1" s="21"/>
      <c r="C1" s="21"/>
      <c r="D1" s="21"/>
      <c r="E1" s="21"/>
      <c r="F1" s="21"/>
      <c r="G1" s="21"/>
      <c r="H1" s="21"/>
      <c r="I1" s="21"/>
      <c r="J1" s="21"/>
      <c r="K1" s="21"/>
      <c r="L1" s="21"/>
      <c r="M1" s="21"/>
      <c r="N1" s="21"/>
      <c r="O1" s="21"/>
      <c r="P1" s="21"/>
      <c r="Q1" s="21"/>
      <c r="R1" s="21"/>
      <c r="S1" s="22"/>
    </row>
    <row r="2" spans="1:19" ht="15.75" thickBot="1" x14ac:dyDescent="0.3">
      <c r="A2" s="16" t="s">
        <v>5</v>
      </c>
      <c r="B2" s="17"/>
      <c r="C2" s="1"/>
      <c r="D2" s="2" t="s">
        <v>3</v>
      </c>
      <c r="E2" s="3"/>
      <c r="F2" s="3"/>
      <c r="G2" s="3"/>
      <c r="H2" s="3"/>
      <c r="I2" s="3"/>
      <c r="J2" s="4" t="s">
        <v>0</v>
      </c>
      <c r="K2" s="26">
        <v>0.9</v>
      </c>
      <c r="L2" s="26"/>
      <c r="M2" s="3" t="s">
        <v>1</v>
      </c>
      <c r="N2" s="27">
        <f>C2*K2</f>
        <v>0</v>
      </c>
      <c r="O2" s="28"/>
      <c r="P2" s="3" t="s">
        <v>9</v>
      </c>
      <c r="Q2" s="3"/>
      <c r="R2" s="3"/>
      <c r="S2" s="5"/>
    </row>
    <row r="3" spans="1:19" ht="15.75" thickBot="1" x14ac:dyDescent="0.3">
      <c r="A3" s="18"/>
      <c r="B3" s="19"/>
      <c r="C3" s="6">
        <f>IF(H3 &gt;250,100,200)</f>
        <v>200</v>
      </c>
      <c r="D3" s="7" t="s">
        <v>8</v>
      </c>
      <c r="E3" s="8"/>
      <c r="F3" s="8"/>
      <c r="G3" s="8"/>
      <c r="H3" s="1"/>
      <c r="I3" s="8" t="s">
        <v>16</v>
      </c>
      <c r="J3" s="9" t="s">
        <v>12</v>
      </c>
      <c r="K3" s="8"/>
      <c r="L3" s="14">
        <f>N2</f>
        <v>0</v>
      </c>
      <c r="M3" s="15"/>
      <c r="N3" s="14" t="s">
        <v>1</v>
      </c>
      <c r="O3" s="15"/>
      <c r="P3" s="14" t="e">
        <f>C3/L3</f>
        <v>#DIV/0!</v>
      </c>
      <c r="Q3" s="15"/>
      <c r="R3" s="8" t="s">
        <v>2</v>
      </c>
      <c r="S3" s="10"/>
    </row>
    <row r="4" spans="1:19" ht="15.75" thickBot="1" x14ac:dyDescent="0.3">
      <c r="A4" s="16" t="s">
        <v>4</v>
      </c>
      <c r="B4" s="17"/>
      <c r="C4" s="1"/>
      <c r="D4" s="2" t="s">
        <v>6</v>
      </c>
      <c r="E4" s="3"/>
      <c r="F4" s="3"/>
      <c r="G4" s="3"/>
      <c r="H4" s="3"/>
      <c r="I4" s="3"/>
      <c r="J4" s="4" t="s">
        <v>0</v>
      </c>
      <c r="K4" s="26">
        <v>0.5</v>
      </c>
      <c r="L4" s="26"/>
      <c r="M4" s="3" t="s">
        <v>1</v>
      </c>
      <c r="N4" s="27">
        <f>C4*K4</f>
        <v>0</v>
      </c>
      <c r="O4" s="28"/>
      <c r="P4" s="3" t="s">
        <v>10</v>
      </c>
      <c r="Q4" s="3"/>
      <c r="R4" s="3"/>
      <c r="S4" s="5"/>
    </row>
    <row r="5" spans="1:19" ht="15.75" thickBot="1" x14ac:dyDescent="0.3">
      <c r="A5" s="18"/>
      <c r="B5" s="19"/>
      <c r="C5" s="1"/>
      <c r="D5" s="7" t="s">
        <v>7</v>
      </c>
      <c r="E5" s="8"/>
      <c r="F5" s="8"/>
      <c r="G5" s="9" t="s">
        <v>13</v>
      </c>
      <c r="H5" s="1"/>
      <c r="I5" s="11" t="s">
        <v>15</v>
      </c>
      <c r="J5" s="9" t="s">
        <v>12</v>
      </c>
      <c r="K5" s="8"/>
      <c r="L5" s="14">
        <f>N4</f>
        <v>0</v>
      </c>
      <c r="M5" s="15"/>
      <c r="N5" s="14" t="s">
        <v>1</v>
      </c>
      <c r="O5" s="15"/>
      <c r="P5" s="14" t="e">
        <f>(C5-H5)/L5</f>
        <v>#DIV/0!</v>
      </c>
      <c r="Q5" s="15"/>
      <c r="R5" s="8" t="s">
        <v>2</v>
      </c>
      <c r="S5" s="10"/>
    </row>
    <row r="6" spans="1:19" ht="21.75" thickBot="1" x14ac:dyDescent="0.3">
      <c r="A6" s="23" t="s">
        <v>26</v>
      </c>
      <c r="B6" s="24"/>
      <c r="C6" s="24"/>
      <c r="D6" s="24"/>
      <c r="E6" s="24"/>
      <c r="F6" s="24"/>
      <c r="G6" s="24"/>
      <c r="H6" s="24"/>
      <c r="I6" s="24"/>
      <c r="J6" s="24"/>
      <c r="K6" s="24"/>
      <c r="L6" s="24"/>
      <c r="M6" s="24"/>
      <c r="N6" s="24"/>
      <c r="O6" s="24"/>
      <c r="P6" s="24"/>
      <c r="Q6" s="24"/>
      <c r="R6" s="24"/>
      <c r="S6" s="25"/>
    </row>
    <row r="8" spans="1:19" x14ac:dyDescent="0.25">
      <c r="A8" s="13" t="s">
        <v>19</v>
      </c>
      <c r="B8" s="13"/>
      <c r="C8" s="13"/>
      <c r="D8" s="13"/>
      <c r="E8" s="13"/>
      <c r="F8" s="13"/>
      <c r="G8" s="13"/>
      <c r="H8" s="13"/>
      <c r="I8" s="13"/>
      <c r="J8" s="13"/>
      <c r="K8" s="13"/>
      <c r="L8" s="13"/>
      <c r="M8" s="13"/>
      <c r="N8" s="13"/>
      <c r="O8" s="13"/>
      <c r="P8" s="13"/>
      <c r="Q8" s="13"/>
      <c r="R8" s="13"/>
      <c r="S8" s="13"/>
    </row>
    <row r="9" spans="1:19" x14ac:dyDescent="0.25">
      <c r="A9" s="13" t="s">
        <v>20</v>
      </c>
      <c r="B9" s="13"/>
      <c r="C9" s="13"/>
      <c r="D9" s="13"/>
      <c r="E9" s="13"/>
      <c r="F9" s="13"/>
      <c r="G9" s="13"/>
      <c r="H9" s="13"/>
      <c r="I9" s="13"/>
      <c r="J9" s="13"/>
      <c r="K9" s="13"/>
      <c r="L9" s="13"/>
      <c r="M9" s="13"/>
      <c r="N9" s="13"/>
      <c r="O9" s="13"/>
      <c r="P9" s="13"/>
      <c r="Q9" s="13"/>
      <c r="R9" s="13"/>
      <c r="S9" s="13"/>
    </row>
    <row r="10" spans="1:19" x14ac:dyDescent="0.25">
      <c r="A10" s="13" t="s">
        <v>27</v>
      </c>
      <c r="B10" s="13"/>
      <c r="C10" s="13"/>
      <c r="D10" s="13"/>
      <c r="E10" s="13"/>
      <c r="F10" s="13"/>
      <c r="G10" s="13"/>
      <c r="H10" s="13"/>
      <c r="I10" s="13"/>
      <c r="J10" s="13"/>
      <c r="K10" s="13"/>
      <c r="L10" s="13"/>
      <c r="M10" s="13"/>
      <c r="N10" s="13"/>
      <c r="O10" s="13"/>
      <c r="P10" s="13"/>
      <c r="Q10" s="13"/>
      <c r="R10" s="13"/>
      <c r="S10" s="13"/>
    </row>
    <row r="12" spans="1:19" x14ac:dyDescent="0.25">
      <c r="A12" t="s">
        <v>28</v>
      </c>
    </row>
    <row r="13" spans="1:19" x14ac:dyDescent="0.25">
      <c r="B13" t="s">
        <v>17</v>
      </c>
    </row>
    <row r="14" spans="1:19" x14ac:dyDescent="0.25">
      <c r="B14" t="s">
        <v>18</v>
      </c>
    </row>
    <row r="15" spans="1:19" x14ac:dyDescent="0.25">
      <c r="B15" t="s">
        <v>21</v>
      </c>
      <c r="G15" s="12"/>
    </row>
    <row r="16" spans="1:19" x14ac:dyDescent="0.25">
      <c r="B16" t="s">
        <v>22</v>
      </c>
    </row>
    <row r="18" spans="1:2" x14ac:dyDescent="0.25">
      <c r="A18" t="s">
        <v>29</v>
      </c>
    </row>
    <row r="19" spans="1:2" x14ac:dyDescent="0.25">
      <c r="B19" t="s">
        <v>23</v>
      </c>
    </row>
    <row r="20" spans="1:2" x14ac:dyDescent="0.25">
      <c r="B20" t="s">
        <v>24</v>
      </c>
    </row>
    <row r="21" spans="1:2" x14ac:dyDescent="0.25">
      <c r="B21" t="s">
        <v>25</v>
      </c>
    </row>
    <row r="22" spans="1:2" x14ac:dyDescent="0.25">
      <c r="B22" t="s">
        <v>11</v>
      </c>
    </row>
  </sheetData>
  <sheetProtection algorithmName="SHA-512" hashValue="RKtWcDMganGS+kiTUd6vRBnBAT/Oyuz/Z4ZfSQsZSPo8+XBLDj/q9A9MJDFazMna5ZxKOTuHgJrPsD8s38PZBA==" saltValue="V/1/+gWSQBUG2zEiZ0ABbw==" spinCount="100000" sheet="1" objects="1" scenarios="1"/>
  <mergeCells count="17">
    <mergeCell ref="A1:S1"/>
    <mergeCell ref="A6:S6"/>
    <mergeCell ref="P3:Q3"/>
    <mergeCell ref="K4:L4"/>
    <mergeCell ref="N4:O4"/>
    <mergeCell ref="L5:M5"/>
    <mergeCell ref="N5:O5"/>
    <mergeCell ref="P5:Q5"/>
    <mergeCell ref="K2:L2"/>
    <mergeCell ref="N2:O2"/>
    <mergeCell ref="L3:M3"/>
    <mergeCell ref="A10:S10"/>
    <mergeCell ref="A8:S8"/>
    <mergeCell ref="A9:S9"/>
    <mergeCell ref="N3:O3"/>
    <mergeCell ref="A2:B3"/>
    <mergeCell ref="A4:B5"/>
  </mergeCells>
  <conditionalFormatting sqref="H3">
    <cfRule type="cellIs" dxfId="2" priority="3" operator="greaterThan">
      <formula>400</formula>
    </cfRule>
  </conditionalFormatting>
  <conditionalFormatting sqref="P3:Q3">
    <cfRule type="cellIs" dxfId="1" priority="2" operator="lessThan">
      <formula>$P$5</formula>
    </cfRule>
  </conditionalFormatting>
  <conditionalFormatting sqref="P5:Q5">
    <cfRule type="cellIs" dxfId="0" priority="1" operator="lessThan">
      <formula>$P$3</formula>
    </cfRule>
  </conditionalFormatting>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Lippincott</dc:creator>
  <cp:lastModifiedBy>Marissa Lippincott</cp:lastModifiedBy>
  <cp:lastPrinted>2024-12-02T14:37:02Z</cp:lastPrinted>
  <dcterms:created xsi:type="dcterms:W3CDTF">2024-08-06T18:15:58Z</dcterms:created>
  <dcterms:modified xsi:type="dcterms:W3CDTF">2025-01-06T14:55:34Z</dcterms:modified>
</cp:coreProperties>
</file>