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1\fg\fo\r14\documents\"/>
    </mc:Choice>
  </mc:AlternateContent>
  <xr:revisionPtr revIDLastSave="0" documentId="13_ncr:1_{269BA17A-D1D5-4E34-B2A2-A0A80F68B8E3}" xr6:coauthVersionLast="47" xr6:coauthVersionMax="47" xr10:uidLastSave="{00000000-0000-0000-0000-000000000000}"/>
  <bookViews>
    <workbookView xWindow="-120" yWindow="-120" windowWidth="29040" windowHeight="15840" xr2:uid="{1F68785D-2747-46B7-975E-D7FCABFBE812}"/>
  </bookViews>
  <sheets>
    <sheet name="FY20 IPI Offset-LEA" sheetId="4" r:id="rId1"/>
    <sheet name="FY20 IPI Offset-COE" sheetId="3" r:id="rId2"/>
  </sheets>
  <definedNames>
    <definedName name="_xlnm._FilterDatabase" localSheetId="0" hidden="1">'FY20 IPI Offset-LEA'!$B$4:$N$239</definedName>
    <definedName name="Add_Ons" localSheetId="0">#REF!</definedName>
    <definedName name="Add_Ons">#REF!</definedName>
    <definedName name="Add_Ons2" localSheetId="0">#REF!</definedName>
    <definedName name="Add_Ons2">#REF!</definedName>
    <definedName name="Att_COE" localSheetId="0">#REF!</definedName>
    <definedName name="Att_COE">#REF!</definedName>
    <definedName name="Att_COE2" localSheetId="0">#REF!</definedName>
    <definedName name="Att_COE2">#REF!</definedName>
    <definedName name="Att_CS" localSheetId="0">#REF!</definedName>
    <definedName name="Att_CS">#REF!</definedName>
    <definedName name="CALSTARS_to_FI_Cal_Crosswalk" localSheetId="0">#REF!</definedName>
    <definedName name="CALSTARS_to_FI_Cal_Crosswalk">#REF!</definedName>
    <definedName name="CNIPS" localSheetId="0">#REF!</definedName>
    <definedName name="CNIPS">#REF!</definedName>
    <definedName name="CNVAP" localSheetId="0">#REF!</definedName>
    <definedName name="CNVAP">#REF!</definedName>
    <definedName name="County_UPP" localSheetId="0">#REF!</definedName>
    <definedName name="County_UPP">#REF!</definedName>
    <definedName name="Crosswalk" localSheetId="0">#REF!</definedName>
    <definedName name="Crosswalk">#REF!</definedName>
    <definedName name="Current_Period" localSheetId="0">#REF!</definedName>
    <definedName name="Current_Period">#REF!</definedName>
    <definedName name="CY_P2" localSheetId="0">#REF!</definedName>
    <definedName name="CY_P2">#REF!</definedName>
    <definedName name="Debbie" localSheetId="0">#REF!</definedName>
    <definedName name="Debbie">#REF!</definedName>
    <definedName name="District_Count" localSheetId="0">#REF!</definedName>
    <definedName name="District_Count">#REF!</definedName>
    <definedName name="EMP" localSheetId="0">#REF!</definedName>
    <definedName name="EMP">#REF!</definedName>
    <definedName name="ENC" localSheetId="0">#REF!</definedName>
    <definedName name="ENC">#REF!</definedName>
    <definedName name="EPA" localSheetId="0">#REF!</definedName>
    <definedName name="EPA">#REF!</definedName>
    <definedName name="Foster_Youth_Floor" localSheetId="0">#REF!</definedName>
    <definedName name="Foster_Youth_Floor">#REF!</definedName>
    <definedName name="Foster_Youth_Target" localSheetId="0">#REF!</definedName>
    <definedName name="Foster_Youth_Target">#REF!</definedName>
    <definedName name="GOV" localSheetId="0">#REF!</definedName>
    <definedName name="GOV">#REF!</definedName>
    <definedName name="Local_Revenue" localSheetId="0">#REF!</definedName>
    <definedName name="Local_Revenue">#REF!</definedName>
    <definedName name="OpenDoc" localSheetId="0">#REF!</definedName>
    <definedName name="OpenDoc">#REF!</definedName>
    <definedName name="Ops_Grant" localSheetId="0">#REF!</definedName>
    <definedName name="Ops_Grant">#REF!</definedName>
    <definedName name="PA_Summary" localSheetId="0">#REF!</definedName>
    <definedName name="PA_Summary">#REF!</definedName>
    <definedName name="PARIS" localSheetId="0">#REF!</definedName>
    <definedName name="PARIS">#REF!</definedName>
    <definedName name="_xlnm.Print_Area" localSheetId="0">'FY20 IPI Offset-LEA'!$D$1:$J$236</definedName>
    <definedName name="_xlnm.Print_Titles" localSheetId="0">'FY20 IPI Offset-LEA'!$4:$4</definedName>
    <definedName name="Prior_Period" localSheetId="0">#REF!</definedName>
    <definedName name="Prior_Period">#REF!</definedName>
    <definedName name="PY_P2" localSheetId="0">#REF!</definedName>
    <definedName name="PY_P2">#REF!</definedName>
    <definedName name="PYC_Summary" localSheetId="0">#REF!</definedName>
    <definedName name="PYC_Summary">#REF!</definedName>
    <definedName name="STD" localSheetId="0">#REF!</definedName>
    <definedName name="STD">#REF!</definedName>
    <definedName name="Vendor_Match_Results" localSheetId="0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3" l="1"/>
  <c r="L237" i="4"/>
  <c r="K237" i="4"/>
  <c r="M237" i="4"/>
  <c r="I236" i="4" l="1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</calcChain>
</file>

<file path=xl/sharedStrings.xml><?xml version="1.0" encoding="utf-8"?>
<sst xmlns="http://schemas.openxmlformats.org/spreadsheetml/2006/main" count="1933" uniqueCount="794">
  <si>
    <t>Schedule of the Recovery of Overpayments for the In-Person Instruction Grant</t>
  </si>
  <si>
    <t>Fiscal Year 2020-21</t>
  </si>
  <si>
    <t>County Code</t>
  </si>
  <si>
    <t>Local Educational Agency</t>
  </si>
  <si>
    <t>01</t>
  </si>
  <si>
    <t>10017</t>
  </si>
  <si>
    <t>0123968</t>
  </si>
  <si>
    <t>1284</t>
  </si>
  <si>
    <t>D</t>
  </si>
  <si>
    <t>Community School for Creative Education</t>
  </si>
  <si>
    <t>N/A</t>
  </si>
  <si>
    <t>61119</t>
  </si>
  <si>
    <t>0130625</t>
  </si>
  <si>
    <t>0398</t>
  </si>
  <si>
    <t>Alternatives in Action</t>
  </si>
  <si>
    <t>0131805</t>
  </si>
  <si>
    <t>1718</t>
  </si>
  <si>
    <t>The Academy of Alameda Elementary School</t>
  </si>
  <si>
    <t>61168</t>
  </si>
  <si>
    <t>0000000</t>
  </si>
  <si>
    <t>Emery Unified</t>
  </si>
  <si>
    <t>61176</t>
  </si>
  <si>
    <t>Fremont Unified</t>
  </si>
  <si>
    <t>61192</t>
  </si>
  <si>
    <t>0127944</t>
  </si>
  <si>
    <t>1543</t>
  </si>
  <si>
    <t>Silver Oak High Public Montessori Charter</t>
  </si>
  <si>
    <t>61242</t>
  </si>
  <si>
    <t>New Haven Unified</t>
  </si>
  <si>
    <t>61259</t>
  </si>
  <si>
    <t>0106906</t>
  </si>
  <si>
    <t>0661</t>
  </si>
  <si>
    <t>Bay Area Technology</t>
  </si>
  <si>
    <t>0108944</t>
  </si>
  <si>
    <t>0700</t>
  </si>
  <si>
    <t>Lighthouse Community Charter High</t>
  </si>
  <si>
    <t>0109819</t>
  </si>
  <si>
    <t>0726</t>
  </si>
  <si>
    <t>Aspire Berkley Maynard Academy</t>
  </si>
  <si>
    <t>0114868</t>
  </si>
  <si>
    <t>0883</t>
  </si>
  <si>
    <t>Oakland Charter High</t>
  </si>
  <si>
    <t>0115014</t>
  </si>
  <si>
    <t>0938</t>
  </si>
  <si>
    <t>KIPP Bridge Academy</t>
  </si>
  <si>
    <t>0115238</t>
  </si>
  <si>
    <t>0837</t>
  </si>
  <si>
    <t>ARISE High</t>
  </si>
  <si>
    <t>0118224</t>
  </si>
  <si>
    <t>1023</t>
  </si>
  <si>
    <t>Aspire Golden State College Preparatory Academy</t>
  </si>
  <si>
    <t>0128413</t>
  </si>
  <si>
    <t>1577</t>
  </si>
  <si>
    <t>Aspire College Academy</t>
  </si>
  <si>
    <t>0129635</t>
  </si>
  <si>
    <t>1661</t>
  </si>
  <si>
    <t>Downtown Charter Academy</t>
  </si>
  <si>
    <t>0130633</t>
  </si>
  <si>
    <t>0413</t>
  </si>
  <si>
    <t>Lighthouse Community Charter</t>
  </si>
  <si>
    <t>0130666</t>
  </si>
  <si>
    <t>0465</t>
  </si>
  <si>
    <t>Aspire Lionel Wilson College Preparatory Academy</t>
  </si>
  <si>
    <t>0130732</t>
  </si>
  <si>
    <t>1663</t>
  </si>
  <si>
    <t>Aspire Triumph Technology Academy</t>
  </si>
  <si>
    <t>0134015</t>
  </si>
  <si>
    <t>1783</t>
  </si>
  <si>
    <t>Lodestar: A Lighthouse Community Charter Public</t>
  </si>
  <si>
    <t>6111660</t>
  </si>
  <si>
    <t>0014</t>
  </si>
  <si>
    <t>Oakland Charter Academy</t>
  </si>
  <si>
    <t>6117568</t>
  </si>
  <si>
    <t>0252</t>
  </si>
  <si>
    <t>Aspire Monarch Academy</t>
  </si>
  <si>
    <t>61309</t>
  </si>
  <si>
    <t>0101212</t>
  </si>
  <si>
    <t>0524</t>
  </si>
  <si>
    <t>KIPP Summit Academy</t>
  </si>
  <si>
    <t>0114421</t>
  </si>
  <si>
    <t>0880</t>
  </si>
  <si>
    <t>KIPP King Collegiate High</t>
  </si>
  <si>
    <t>77180</t>
  </si>
  <si>
    <t>0138289</t>
  </si>
  <si>
    <t>2015</t>
  </si>
  <si>
    <t>Latitude 37.8 High</t>
  </si>
  <si>
    <t>07</t>
  </si>
  <si>
    <t>10074</t>
  </si>
  <si>
    <t>0114470</t>
  </si>
  <si>
    <t>0868</t>
  </si>
  <si>
    <t>Making Waves Academy</t>
  </si>
  <si>
    <t>0129528</t>
  </si>
  <si>
    <t>1622</t>
  </si>
  <si>
    <t>Caliber: Beta Academy</t>
  </si>
  <si>
    <t>61648</t>
  </si>
  <si>
    <t>0137430</t>
  </si>
  <si>
    <t>1965</t>
  </si>
  <si>
    <t>Rocketship Delta Prep</t>
  </si>
  <si>
    <t>61754</t>
  </si>
  <si>
    <t>0134072</t>
  </si>
  <si>
    <t>1805</t>
  </si>
  <si>
    <t>Rocketship Futuro Academy</t>
  </si>
  <si>
    <t>61788</t>
  </si>
  <si>
    <t>Pittsburg Unified</t>
  </si>
  <si>
    <t>61796</t>
  </si>
  <si>
    <t>0126805</t>
  </si>
  <si>
    <t>1441</t>
  </si>
  <si>
    <t>Richmond Charter Academy</t>
  </si>
  <si>
    <t>0129643</t>
  </si>
  <si>
    <t>1660</t>
  </si>
  <si>
    <t>Richmond Charter Elementary-Benito Juarez</t>
  </si>
  <si>
    <t>0132100</t>
  </si>
  <si>
    <t>1739</t>
  </si>
  <si>
    <t>Aspire Richmond California College Preparatory Academy</t>
  </si>
  <si>
    <t>0132118</t>
  </si>
  <si>
    <t>1740</t>
  </si>
  <si>
    <t>Aspire Richmond Technology Academy</t>
  </si>
  <si>
    <t>14</t>
  </si>
  <si>
    <t>10140</t>
  </si>
  <si>
    <t>0117994</t>
  </si>
  <si>
    <t>1012</t>
  </si>
  <si>
    <t>YouthBuild Charter School of California</t>
  </si>
  <si>
    <t>63271</t>
  </si>
  <si>
    <t>Death Valley Unified</t>
  </si>
  <si>
    <t>15</t>
  </si>
  <si>
    <t>63404</t>
  </si>
  <si>
    <t>Delano Union Elementary</t>
  </si>
  <si>
    <t>0120139</t>
  </si>
  <si>
    <t>1109</t>
  </si>
  <si>
    <t>L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</si>
  <si>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</si>
  <si>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</si>
  <si>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</si>
  <si>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</si>
  <si>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</si>
  <si>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</si>
  <si>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</si>
  <si>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63842</t>
  </si>
  <si>
    <t>Wasco Union Elementary</t>
  </si>
  <si>
    <t>19</t>
  </si>
  <si>
    <t>10199</t>
  </si>
  <si>
    <t>0106880</t>
  </si>
  <si>
    <t>0663</t>
  </si>
  <si>
    <t>Jardin de la Infancia</t>
  </si>
  <si>
    <t>0109660</t>
  </si>
  <si>
    <t>0694</t>
  </si>
  <si>
    <t>Aspire Antonio Maria Lugo Academy</t>
  </si>
  <si>
    <t>0112128</t>
  </si>
  <si>
    <t>0693</t>
  </si>
  <si>
    <t>Aspire Ollin University Preparatory Academy</t>
  </si>
  <si>
    <t>64352</t>
  </si>
  <si>
    <t>Centinela Valley Union High</t>
  </si>
  <si>
    <t>64477</t>
  </si>
  <si>
    <t>Eastside Union Elementary</t>
  </si>
  <si>
    <t>64519</t>
  </si>
  <si>
    <t>El Monte Union High</t>
  </si>
  <si>
    <t>64527</t>
  </si>
  <si>
    <t>El Rancho Unified</t>
  </si>
  <si>
    <t>64634</t>
  </si>
  <si>
    <t>Inglewood Unified</t>
  </si>
  <si>
    <t>0128991</t>
  </si>
  <si>
    <t>1612</t>
  </si>
  <si>
    <t>Grace Hopper STEM Academy</t>
  </si>
  <si>
    <t>1996529</t>
  </si>
  <si>
    <t>2075</t>
  </si>
  <si>
    <t>City Honors International Preparatory High</t>
  </si>
  <si>
    <t>6014518</t>
  </si>
  <si>
    <t>1591</t>
  </si>
  <si>
    <t>La Tijera K-8 Charter School Academy of Excellence</t>
  </si>
  <si>
    <t>64667</t>
  </si>
  <si>
    <t>0123174</t>
  </si>
  <si>
    <t>1225</t>
  </si>
  <si>
    <t>Life Source International Charter</t>
  </si>
  <si>
    <t>64709</t>
  </si>
  <si>
    <t>0100602</t>
  </si>
  <si>
    <t>0509</t>
  </si>
  <si>
    <t>Lennox Mathematics, Science and Technology Academy</t>
  </si>
  <si>
    <t>64733</t>
  </si>
  <si>
    <t>0100669</t>
  </si>
  <si>
    <t>0535</t>
  </si>
  <si>
    <t>Stella Middle Charter Academy</t>
  </si>
  <si>
    <t>0101196</t>
  </si>
  <si>
    <t>0543</t>
  </si>
  <si>
    <t>ICEF View Park Preparatory Charter High</t>
  </si>
  <si>
    <t>0102426</t>
  </si>
  <si>
    <t>0600</t>
  </si>
  <si>
    <t>PUC Milagro Charter</t>
  </si>
  <si>
    <t>0102442</t>
  </si>
  <si>
    <t>0603</t>
  </si>
  <si>
    <t>PUC Lakeview Charter Academy</t>
  </si>
  <si>
    <t>0106427</t>
  </si>
  <si>
    <t>0636</t>
  </si>
  <si>
    <t>Synergy Charter Academy</t>
  </si>
  <si>
    <t>0106864</t>
  </si>
  <si>
    <t>0645</t>
  </si>
  <si>
    <t>Alliance Gertz-Ressler Richard Merkin 6-12 Complex</t>
  </si>
  <si>
    <t>0107755</t>
  </si>
  <si>
    <t>0542</t>
  </si>
  <si>
    <t>Port of Los Angeles High</t>
  </si>
  <si>
    <t>0108886</t>
  </si>
  <si>
    <t>0713</t>
  </si>
  <si>
    <t>Gabriella Charter</t>
  </si>
  <si>
    <t>0108894</t>
  </si>
  <si>
    <t>0714</t>
  </si>
  <si>
    <t>Alliance Judy Ivie Burton Technology Academy High</t>
  </si>
  <si>
    <t>0108936</t>
  </si>
  <si>
    <t>0718</t>
  </si>
  <si>
    <t>Alliance Collins Family College-Ready High</t>
  </si>
  <si>
    <t>0111492</t>
  </si>
  <si>
    <t>0789</t>
  </si>
  <si>
    <t>Alliance Patti And Peter Neuwirth Leadership Academy</t>
  </si>
  <si>
    <t>0111500</t>
  </si>
  <si>
    <t>0790</t>
  </si>
  <si>
    <t>Alliance Dr. Olga Mohan High</t>
  </si>
  <si>
    <t>0111518</t>
  </si>
  <si>
    <t>0779</t>
  </si>
  <si>
    <t>Alliance Jack H. Skirball Middle</t>
  </si>
  <si>
    <t>0111641</t>
  </si>
  <si>
    <t>0784</t>
  </si>
  <si>
    <t>Alliance Ouchi-O' Donovan 6-12 Complex</t>
  </si>
  <si>
    <t>0111658</t>
  </si>
  <si>
    <t>0788</t>
  </si>
  <si>
    <t>Alliance Marc &amp; Eva Stern Math and Science</t>
  </si>
  <si>
    <t>0112201</t>
  </si>
  <si>
    <t>0798</t>
  </si>
  <si>
    <t>PUC Excel Charter Academy</t>
  </si>
  <si>
    <t>0112508</t>
  </si>
  <si>
    <t>0826</t>
  </si>
  <si>
    <t>Bright Star Secondary Charter Academy</t>
  </si>
  <si>
    <t>0114884</t>
  </si>
  <si>
    <t>1551</t>
  </si>
  <si>
    <t>Aspire Junior Collegiate Academy</t>
  </si>
  <si>
    <t>0115139</t>
  </si>
  <si>
    <t>0937</t>
  </si>
  <si>
    <t>Center for Advanced Learning</t>
  </si>
  <si>
    <t>0115253</t>
  </si>
  <si>
    <t>0949</t>
  </si>
  <si>
    <t>Discovery Charter Preparatory #2</t>
  </si>
  <si>
    <t>0116509</t>
  </si>
  <si>
    <t>0928</t>
  </si>
  <si>
    <t>Alliance Morgan McKinzie High</t>
  </si>
  <si>
    <t>0117077</t>
  </si>
  <si>
    <t>1459</t>
  </si>
  <si>
    <t>APEX Academy</t>
  </si>
  <si>
    <t>0117598</t>
  </si>
  <si>
    <t>0927</t>
  </si>
  <si>
    <t>Alliance Piera Barbaglia Shaheen Health Services Academy</t>
  </si>
  <si>
    <t>0117606</t>
  </si>
  <si>
    <t>0929</t>
  </si>
  <si>
    <t>Alliance Leichtman-Levine Family Foundation Environmental Science High</t>
  </si>
  <si>
    <t>0117846</t>
  </si>
  <si>
    <t>1007</t>
  </si>
  <si>
    <t>Para Los Ninos Middle</t>
  </si>
  <si>
    <t>0117895</t>
  </si>
  <si>
    <t>1014</t>
  </si>
  <si>
    <t>Synergy Kinetic Academy</t>
  </si>
  <si>
    <t>0117911</t>
  </si>
  <si>
    <t>1020</t>
  </si>
  <si>
    <t>New Millennium Secondary</t>
  </si>
  <si>
    <t>0120022</t>
  </si>
  <si>
    <t>1095</t>
  </si>
  <si>
    <t>Valor Academy Middle</t>
  </si>
  <si>
    <t>0120030</t>
  </si>
  <si>
    <t>1096</t>
  </si>
  <si>
    <t>Alliance College-Ready Middle Academy 4</t>
  </si>
  <si>
    <t>0120477</t>
  </si>
  <si>
    <t>1550</t>
  </si>
  <si>
    <t>Aspire Titan Academy</t>
  </si>
  <si>
    <t>0120527</t>
  </si>
  <si>
    <t>1141</t>
  </si>
  <si>
    <t>Watts Learning Center Charter Middle</t>
  </si>
  <si>
    <t>0121285</t>
  </si>
  <si>
    <t>1161</t>
  </si>
  <si>
    <t>Alliance Cindy and Bill Simon Technology Academy High</t>
  </si>
  <si>
    <t>0121293</t>
  </si>
  <si>
    <t>1162</t>
  </si>
  <si>
    <t>Alliance Tennenbaum Family Technology High</t>
  </si>
  <si>
    <t>0122242</t>
  </si>
  <si>
    <t>1206</t>
  </si>
  <si>
    <t>TEACH Academy of Technologies</t>
  </si>
  <si>
    <t>0122564</t>
  </si>
  <si>
    <t>1212</t>
  </si>
  <si>
    <t>Camino Nuevo Elementary No. 3</t>
  </si>
  <si>
    <t>0122606</t>
  </si>
  <si>
    <t>1241</t>
  </si>
  <si>
    <t>PUC Lakeview Charter High</t>
  </si>
  <si>
    <t>0122614</t>
  </si>
  <si>
    <t>1213</t>
  </si>
  <si>
    <t>Aspire Gateway Academy Charter</t>
  </si>
  <si>
    <t>0122622</t>
  </si>
  <si>
    <t>1214</t>
  </si>
  <si>
    <t>Aspire Firestone Academy Charter</t>
  </si>
  <si>
    <t>0122721</t>
  </si>
  <si>
    <t>1230</t>
  </si>
  <si>
    <t>Aspire Pacific Academy</t>
  </si>
  <si>
    <t>0122861</t>
  </si>
  <si>
    <t>1231</t>
  </si>
  <si>
    <t>Camino Nuevo Academy #2</t>
  </si>
  <si>
    <t>0123133</t>
  </si>
  <si>
    <t>1163</t>
  </si>
  <si>
    <t>Alliance Susan and Eric Smidt Technology High</t>
  </si>
  <si>
    <t>0123141</t>
  </si>
  <si>
    <t>1164</t>
  </si>
  <si>
    <t>Alliance Ted K. Tajima High</t>
  </si>
  <si>
    <t>0124222</t>
  </si>
  <si>
    <t>1315</t>
  </si>
  <si>
    <t>Rise Kohyang Middle</t>
  </si>
  <si>
    <t>0124560</t>
  </si>
  <si>
    <t>1299</t>
  </si>
  <si>
    <t>Synergy Quantum Academy</t>
  </si>
  <si>
    <t>0124784</t>
  </si>
  <si>
    <t>1330</t>
  </si>
  <si>
    <t>Aspire Slauson Academy Charter</t>
  </si>
  <si>
    <t>0124792</t>
  </si>
  <si>
    <t>1331</t>
  </si>
  <si>
    <t>Aspire Juanita Tate Academy Charter</t>
  </si>
  <si>
    <t>0124800</t>
  </si>
  <si>
    <t>1332</t>
  </si>
  <si>
    <t>Aspire Inskeep Academy Charter</t>
  </si>
  <si>
    <t>0124826</t>
  </si>
  <si>
    <t>1334</t>
  </si>
  <si>
    <t>Camino Nuevo Charter Academy No. 4</t>
  </si>
  <si>
    <t>0124891</t>
  </si>
  <si>
    <t>1343</t>
  </si>
  <si>
    <t>Alliance Renee and Meyer Luskin Academy High</t>
  </si>
  <si>
    <t>0124933</t>
  </si>
  <si>
    <t>1354</t>
  </si>
  <si>
    <t>PUC Early College Academy for Leaders and Scholars (ECALS)</t>
  </si>
  <si>
    <t>0124941</t>
  </si>
  <si>
    <t>1356</t>
  </si>
  <si>
    <t>Alliance Margaret M. Bloomfield Technology Academy High</t>
  </si>
  <si>
    <t>0125864</t>
  </si>
  <si>
    <t>1401</t>
  </si>
  <si>
    <t>Ednovate - USC Hybrid High College Prep</t>
  </si>
  <si>
    <t>0126797</t>
  </si>
  <si>
    <t>1436</t>
  </si>
  <si>
    <t>Aspire Centennial College Preparatory Academy</t>
  </si>
  <si>
    <t>0127886</t>
  </si>
  <si>
    <t>1538</t>
  </si>
  <si>
    <t>City Language Immersion Charter</t>
  </si>
  <si>
    <t>0127894</t>
  </si>
  <si>
    <t>1539</t>
  </si>
  <si>
    <t>Valor Academy Charter High</t>
  </si>
  <si>
    <t>0127910</t>
  </si>
  <si>
    <t>1540</t>
  </si>
  <si>
    <t>Camino Nuevo High No. 2</t>
  </si>
  <si>
    <t>0128009</t>
  </si>
  <si>
    <t>1530</t>
  </si>
  <si>
    <t>Alliance Virgil Roberts Leadership Academy</t>
  </si>
  <si>
    <t>0128033</t>
  </si>
  <si>
    <t>1531</t>
  </si>
  <si>
    <t>Alliance College-Ready Middle Academy 8</t>
  </si>
  <si>
    <t>0128041</t>
  </si>
  <si>
    <t>1532</t>
  </si>
  <si>
    <t>Alliance Kory Hunter Middle</t>
  </si>
  <si>
    <t>0128058</t>
  </si>
  <si>
    <t>1533</t>
  </si>
  <si>
    <t>Alliance College-Ready Middle Academy 12</t>
  </si>
  <si>
    <t>0129593</t>
  </si>
  <si>
    <t>1626</t>
  </si>
  <si>
    <t>PUC Inspire Charter Academy</t>
  </si>
  <si>
    <t>0129619</t>
  </si>
  <si>
    <t>1657</t>
  </si>
  <si>
    <t>PUC Community Charter Elementary</t>
  </si>
  <si>
    <t>0129627</t>
  </si>
  <si>
    <t>1658</t>
  </si>
  <si>
    <t>TEACH Tech Charter high</t>
  </si>
  <si>
    <t>0131904</t>
  </si>
  <si>
    <t>1711</t>
  </si>
  <si>
    <t>Libertas College Preparatory Charter School</t>
  </si>
  <si>
    <t>0132084</t>
  </si>
  <si>
    <t>1738</t>
  </si>
  <si>
    <t>Alliance Marine - Innovation and Technology 6-12 Complex</t>
  </si>
  <si>
    <t>0132282</t>
  </si>
  <si>
    <t>1702</t>
  </si>
  <si>
    <t>Ednovate - East College Prep</t>
  </si>
  <si>
    <t>0133272</t>
  </si>
  <si>
    <t>0797</t>
  </si>
  <si>
    <t>PUC Triumph Charter Academy and PUC Triumph Charter High</t>
  </si>
  <si>
    <t>0133280</t>
  </si>
  <si>
    <t>1092</t>
  </si>
  <si>
    <t>PUC Nueva Esperanza Charter Academy</t>
  </si>
  <si>
    <t>0133298</t>
  </si>
  <si>
    <t>0331</t>
  </si>
  <si>
    <t>PUC CALS Middle and Early College High</t>
  </si>
  <si>
    <t>0133694</t>
  </si>
  <si>
    <t>1787</t>
  </si>
  <si>
    <t>Valor Academy Elementary</t>
  </si>
  <si>
    <t>0133868</t>
  </si>
  <si>
    <t>1786</t>
  </si>
  <si>
    <t>Rise Kohyang High</t>
  </si>
  <si>
    <t>0134205</t>
  </si>
  <si>
    <t>1806</t>
  </si>
  <si>
    <t>Arts in Action Community Middle</t>
  </si>
  <si>
    <t>0135509</t>
  </si>
  <si>
    <t>1853</t>
  </si>
  <si>
    <t>Gabriella Charter 2</t>
  </si>
  <si>
    <t>0135715</t>
  </si>
  <si>
    <t>1842</t>
  </si>
  <si>
    <t>Ednovate - Esperanza College Prep</t>
  </si>
  <si>
    <t>0135723</t>
  </si>
  <si>
    <t>1843</t>
  </si>
  <si>
    <t>Ednovate - Brio College Prep</t>
  </si>
  <si>
    <t>0136994</t>
  </si>
  <si>
    <t>1927</t>
  </si>
  <si>
    <t>Rise Kohyang Elementary School</t>
  </si>
  <si>
    <t>0137604</t>
  </si>
  <si>
    <t>1866</t>
  </si>
  <si>
    <t>Stella Elementary Charter Academy</t>
  </si>
  <si>
    <t>0138305</t>
  </si>
  <si>
    <t>2004</t>
  </si>
  <si>
    <t>TEACH Preparatory Mildred S. Cunningham &amp; Edith H. Morris Elementary</t>
  </si>
  <si>
    <t>0139071</t>
  </si>
  <si>
    <t>2041</t>
  </si>
  <si>
    <t>KIPP Pueblo Unido</t>
  </si>
  <si>
    <t>0140129</t>
  </si>
  <si>
    <t>2087</t>
  </si>
  <si>
    <t>Ednovate - South LA College Prep</t>
  </si>
  <si>
    <t>1931047</t>
  </si>
  <si>
    <t>1119</t>
  </si>
  <si>
    <t>Birmingham Community Charter High</t>
  </si>
  <si>
    <t>6114912</t>
  </si>
  <si>
    <t>0131</t>
  </si>
  <si>
    <t>Watts Learning Center</t>
  </si>
  <si>
    <t>6116750</t>
  </si>
  <si>
    <t>0213</t>
  </si>
  <si>
    <t>PUC Community Charter Middle and PUC Community Charter Early College High</t>
  </si>
  <si>
    <t>6117667</t>
  </si>
  <si>
    <t>0293</t>
  </si>
  <si>
    <t>Camino Nuevo Charter Academy</t>
  </si>
  <si>
    <t>6120489</t>
  </si>
  <si>
    <t>0475</t>
  </si>
  <si>
    <t>Para Los Ninos Charter</t>
  </si>
  <si>
    <t>64758</t>
  </si>
  <si>
    <t>Los Nietos</t>
  </si>
  <si>
    <t>64808</t>
  </si>
  <si>
    <t>Montebello Unified</t>
  </si>
  <si>
    <t>64873</t>
  </si>
  <si>
    <t>Paramount Unified</t>
  </si>
  <si>
    <t>64881</t>
  </si>
  <si>
    <t>0113894</t>
  </si>
  <si>
    <t>0857</t>
  </si>
  <si>
    <t>Pasadena Rosebud Academy</t>
  </si>
  <si>
    <t>64907</t>
  </si>
  <si>
    <t>6021984</t>
  </si>
  <si>
    <t>1578</t>
  </si>
  <si>
    <t>La Verne Science and Technology Charter</t>
  </si>
  <si>
    <t>65078</t>
  </si>
  <si>
    <t>Valle Lindo Elementary</t>
  </si>
  <si>
    <t>65094</t>
  </si>
  <si>
    <t>6023527</t>
  </si>
  <si>
    <t>0142</t>
  </si>
  <si>
    <t>San Jose Charter Academy</t>
  </si>
  <si>
    <t>73445</t>
  </si>
  <si>
    <t>Hacienda la Puente Unified</t>
  </si>
  <si>
    <t>73452</t>
  </si>
  <si>
    <t>Rowland Unified</t>
  </si>
  <si>
    <t>20</t>
  </si>
  <si>
    <t>65201</t>
  </si>
  <si>
    <t>Chowchilla Union High</t>
  </si>
  <si>
    <t>23</t>
  </si>
  <si>
    <t>65573</t>
  </si>
  <si>
    <t>Manchester Union Elementary</t>
  </si>
  <si>
    <t>27</t>
  </si>
  <si>
    <t>66035</t>
  </si>
  <si>
    <t>Greenfield Union Elementary</t>
  </si>
  <si>
    <t>30</t>
  </si>
  <si>
    <t>10306</t>
  </si>
  <si>
    <t>0133983</t>
  </si>
  <si>
    <t>1798</t>
  </si>
  <si>
    <t>Ednovate - Legacy College Prep.</t>
  </si>
  <si>
    <t>0139469</t>
  </si>
  <si>
    <t>2048</t>
  </si>
  <si>
    <t>International School for Science and Culture</t>
  </si>
  <si>
    <t>66431</t>
  </si>
  <si>
    <t>Anaheim Union High</t>
  </si>
  <si>
    <t>66670</t>
  </si>
  <si>
    <t>Santa Ana Unified</t>
  </si>
  <si>
    <t>0109066</t>
  </si>
  <si>
    <t>0701</t>
  </si>
  <si>
    <t>Orange County Educational Arts Academy</t>
  </si>
  <si>
    <t>0135897</t>
  </si>
  <si>
    <t>1765</t>
  </si>
  <si>
    <t>Advanced Learning Academy</t>
  </si>
  <si>
    <t>31</t>
  </si>
  <si>
    <t>66944</t>
  </si>
  <si>
    <t>0121624</t>
  </si>
  <si>
    <t>1180</t>
  </si>
  <si>
    <t>Sierra Expeditionary Learning</t>
  </si>
  <si>
    <t>33</t>
  </si>
  <si>
    <t>66985</t>
  </si>
  <si>
    <t>Banning Unified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</si>
  <si>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</si>
  <si>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</si>
  <si>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</si>
  <si>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</si>
  <si>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</si>
  <si>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</si>
  <si>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</si>
  <si>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</si>
  <si>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</si>
  <si>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</si>
  <si>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67199</t>
  </si>
  <si>
    <t>Perris Elementary</t>
  </si>
  <si>
    <t>6105571</t>
  </si>
  <si>
    <t>1294</t>
  </si>
  <si>
    <t>Innovative Horizons Charter</t>
  </si>
  <si>
    <t>73676</t>
  </si>
  <si>
    <t>Coachella Valley Unified</t>
  </si>
  <si>
    <t>75242</t>
  </si>
  <si>
    <t>Val Verde Unified</t>
  </si>
  <si>
    <t>34</t>
  </si>
  <si>
    <t>67447</t>
  </si>
  <si>
    <t>0120469</t>
  </si>
  <si>
    <t>1554</t>
  </si>
  <si>
    <t>Aspire Alexander Twilight College Preparatory Academy</t>
  </si>
  <si>
    <t>0121467</t>
  </si>
  <si>
    <t>1555</t>
  </si>
  <si>
    <t>Aspire Alexander Twilight Secondary Academy</t>
  </si>
  <si>
    <t>36</t>
  </si>
  <si>
    <t>67587</t>
  </si>
  <si>
    <t>Adelanto Elementary</t>
  </si>
  <si>
    <t>67686</t>
  </si>
  <si>
    <t>Colton Joint Unified</t>
  </si>
  <si>
    <t>67777</t>
  </si>
  <si>
    <t>Morongo Unified</t>
  </si>
  <si>
    <t>67850</t>
  </si>
  <si>
    <t>Rialto Unified</t>
  </si>
  <si>
    <t>67876</t>
  </si>
  <si>
    <t>San Bernardino City Unified</t>
  </si>
  <si>
    <t>0126714</t>
  </si>
  <si>
    <t>1438</t>
  </si>
  <si>
    <t>Woodward Leadership Academy</t>
  </si>
  <si>
    <t>0137935</t>
  </si>
  <si>
    <t>1971</t>
  </si>
  <si>
    <t>Savant Preparatory Academy of Business</t>
  </si>
  <si>
    <t>75044</t>
  </si>
  <si>
    <t>0116707</t>
  </si>
  <si>
    <t>0971</t>
  </si>
  <si>
    <t>Encore Jr./Sr. High School for the Performing and Visual Arts</t>
  </si>
  <si>
    <t>37</t>
  </si>
  <si>
    <t>68338</t>
  </si>
  <si>
    <t>0119610</t>
  </si>
  <si>
    <t>1080</t>
  </si>
  <si>
    <t>Gompers Preparatory Academy</t>
  </si>
  <si>
    <t>3731189</t>
  </si>
  <si>
    <t>0169</t>
  </si>
  <si>
    <t>Preuss School UCSD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</si>
  <si>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</si>
  <si>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</si>
  <si>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</si>
  <si>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</si>
  <si>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</si>
  <si>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</si>
  <si>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</si>
  <si>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</si>
  <si>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77172</t>
  </si>
  <si>
    <t>0138099</t>
  </si>
  <si>
    <t>1966</t>
  </si>
  <si>
    <t>Baypoint Preparatory Academy - San Diego</t>
  </si>
  <si>
    <t>38</t>
  </si>
  <si>
    <t>68478</t>
  </si>
  <si>
    <t>0101337</t>
  </si>
  <si>
    <t>0549</t>
  </si>
  <si>
    <t>KIPP Bayview Academy</t>
  </si>
  <si>
    <t>0101352</t>
  </si>
  <si>
    <t>0551</t>
  </si>
  <si>
    <t>KIPP San Francisco Bay Academy</t>
  </si>
  <si>
    <t>0101774</t>
  </si>
  <si>
    <t>0567</t>
  </si>
  <si>
    <t>Five Keys Charter (SF Sheriff's)</t>
  </si>
  <si>
    <t>0118133</t>
  </si>
  <si>
    <t>1029</t>
  </si>
  <si>
    <t>Five Keys Adult School (SF Sheriff's)</t>
  </si>
  <si>
    <t>0123265</t>
  </si>
  <si>
    <t>1267</t>
  </si>
  <si>
    <t>Gateway Middle</t>
  </si>
  <si>
    <t>0123505</t>
  </si>
  <si>
    <t>1270</t>
  </si>
  <si>
    <t>Mission Preparatory</t>
  </si>
  <si>
    <t>3830411</t>
  </si>
  <si>
    <t>0122</t>
  </si>
  <si>
    <t>Leadership High</t>
  </si>
  <si>
    <t>3830437</t>
  </si>
  <si>
    <t>0141</t>
  </si>
  <si>
    <t>Gateway High</t>
  </si>
  <si>
    <t>6040935</t>
  </si>
  <si>
    <t>0158</t>
  </si>
  <si>
    <t>Thomas Edison Charter Academy</t>
  </si>
  <si>
    <t>39</t>
  </si>
  <si>
    <t>68627</t>
  </si>
  <si>
    <t>0126755</t>
  </si>
  <si>
    <t>1448</t>
  </si>
  <si>
    <t>Humphreys College Academy of Business, Law and Education</t>
  </si>
  <si>
    <t>40</t>
  </si>
  <si>
    <t>68825</t>
  </si>
  <si>
    <t>0125807</t>
  </si>
  <si>
    <t>1395</t>
  </si>
  <si>
    <t>Almond Acres Charter Academy</t>
  </si>
  <si>
    <t>41</t>
  </si>
  <si>
    <t>68999</t>
  </si>
  <si>
    <t>0134197</t>
  </si>
  <si>
    <t>0125</t>
  </si>
  <si>
    <t>Aspire East Palo Alto Charter</t>
  </si>
  <si>
    <t>0135608</t>
  </si>
  <si>
    <t>1868</t>
  </si>
  <si>
    <t>KIPP Valiant Community Prep</t>
  </si>
  <si>
    <t>69005</t>
  </si>
  <si>
    <t>0132068</t>
  </si>
  <si>
    <t>1735</t>
  </si>
  <si>
    <t>KIPP Excelencia Community Preparatory</t>
  </si>
  <si>
    <t>0132076</t>
  </si>
  <si>
    <t>1736</t>
  </si>
  <si>
    <t>Rocketship Redwood City</t>
  </si>
  <si>
    <t>69062</t>
  </si>
  <si>
    <t>0139915</t>
  </si>
  <si>
    <t>2085</t>
  </si>
  <si>
    <t>KIPP Esperanza High</t>
  </si>
  <si>
    <t>69070</t>
  </si>
  <si>
    <t>South San Francisco Unified</t>
  </si>
  <si>
    <t>42</t>
  </si>
  <si>
    <t>69203</t>
  </si>
  <si>
    <t>Guadalupe Union Elementary</t>
  </si>
  <si>
    <t>75010</t>
  </si>
  <si>
    <t>Cuyama Joint Unified</t>
  </si>
  <si>
    <t>43</t>
  </si>
  <si>
    <t>10439</t>
  </si>
  <si>
    <t>0113704</t>
  </si>
  <si>
    <t>0850</t>
  </si>
  <si>
    <t>Rocketship Mateo Sheedy Elementary</t>
  </si>
  <si>
    <t>0119024</t>
  </si>
  <si>
    <t>1061</t>
  </si>
  <si>
    <t>Rocketship Si Se Puede Academy</t>
  </si>
  <si>
    <t>0120642</t>
  </si>
  <si>
    <t>1127</t>
  </si>
  <si>
    <t>Rocketship Los Suenos Academy</t>
  </si>
  <si>
    <t>0123257</t>
  </si>
  <si>
    <t>1268</t>
  </si>
  <si>
    <t>Downtown College Prep - Alum Rock</t>
  </si>
  <si>
    <t>0123281</t>
  </si>
  <si>
    <t>1193</t>
  </si>
  <si>
    <t>Rocketship Discovery Prep</t>
  </si>
  <si>
    <t>0125781</t>
  </si>
  <si>
    <t>1393</t>
  </si>
  <si>
    <t>Rocketship Academy Brilliant Minds</t>
  </si>
  <si>
    <t>0125799</t>
  </si>
  <si>
    <t>1394</t>
  </si>
  <si>
    <t>Rocketship Alma Academy</t>
  </si>
  <si>
    <t>0131110</t>
  </si>
  <si>
    <t>1687</t>
  </si>
  <si>
    <t>Rocketship Fuerza Community Prep</t>
  </si>
  <si>
    <t>0131748</t>
  </si>
  <si>
    <t>1716</t>
  </si>
  <si>
    <t>Voices College-Bound Language Academy at Morgan Hill</t>
  </si>
  <si>
    <t>0132530</t>
  </si>
  <si>
    <t>1743</t>
  </si>
  <si>
    <t>Voices College-Bound Language Academy at Mt. Pleasant</t>
  </si>
  <si>
    <t>0133496</t>
  </si>
  <si>
    <t>1778</t>
  </si>
  <si>
    <t>Rocketship Rising Stars</t>
  </si>
  <si>
    <t>69369</t>
  </si>
  <si>
    <t>0129924</t>
  </si>
  <si>
    <t>1609</t>
  </si>
  <si>
    <t>KIPP Prize Preparatory Academy</t>
  </si>
  <si>
    <t>69427</t>
  </si>
  <si>
    <t>0107151</t>
  </si>
  <si>
    <t>0646</t>
  </si>
  <si>
    <t>Escuela Popular/Center for Training and Careers, Family Learning</t>
  </si>
  <si>
    <t>0116889</t>
  </si>
  <si>
    <t>0976</t>
  </si>
  <si>
    <t>KIPP San Jose Collegiate</t>
  </si>
  <si>
    <t>4330676</t>
  </si>
  <si>
    <t>0425</t>
  </si>
  <si>
    <t>San Jose Conservation Corps Charter</t>
  </si>
  <si>
    <t>69450</t>
  </si>
  <si>
    <t>Franklin-McKinley Elementary</t>
  </si>
  <si>
    <t>0113662</t>
  </si>
  <si>
    <t>0846</t>
  </si>
  <si>
    <t>Voices College-Bound Language Academy</t>
  </si>
  <si>
    <t>0123299</t>
  </si>
  <si>
    <t>1192</t>
  </si>
  <si>
    <t>Rocketship Mosaic Elementary</t>
  </si>
  <si>
    <t>0128108</t>
  </si>
  <si>
    <t>1526</t>
  </si>
  <si>
    <t>Rocketship Spark Academy</t>
  </si>
  <si>
    <t>0129205</t>
  </si>
  <si>
    <t>1608</t>
  </si>
  <si>
    <t>KIPP Heritage Academy</t>
  </si>
  <si>
    <t>0129247</t>
  </si>
  <si>
    <t>1545</t>
  </si>
  <si>
    <t>ACE Esperanza Middle</t>
  </si>
  <si>
    <t>69484</t>
  </si>
  <si>
    <t>Gilroy Unified</t>
  </si>
  <si>
    <t>69633</t>
  </si>
  <si>
    <t>Orchard Elementary</t>
  </si>
  <si>
    <t>69666</t>
  </si>
  <si>
    <t>0129718</t>
  </si>
  <si>
    <t>1623</t>
  </si>
  <si>
    <t>Downtown College Preparatory Middle</t>
  </si>
  <si>
    <t>77149</t>
  </si>
  <si>
    <t>0137315</t>
  </si>
  <si>
    <t>1955</t>
  </si>
  <si>
    <t>KIPP Navigate College Prep</t>
  </si>
  <si>
    <t>47</t>
  </si>
  <si>
    <t>70292</t>
  </si>
  <si>
    <t>Forks of Salmon Elementary</t>
  </si>
  <si>
    <t>48</t>
  </si>
  <si>
    <t>70581</t>
  </si>
  <si>
    <t>0134262</t>
  </si>
  <si>
    <t>1779</t>
  </si>
  <si>
    <t>Caliber: ChangeMakers Academy</t>
  </si>
  <si>
    <t>49</t>
  </si>
  <si>
    <t>70797</t>
  </si>
  <si>
    <t>0140228</t>
  </si>
  <si>
    <t>2102</t>
  </si>
  <si>
    <t>Liberty Independent Study</t>
  </si>
  <si>
    <t>70870</t>
  </si>
  <si>
    <t>6113492</t>
  </si>
  <si>
    <t>0098</t>
  </si>
  <si>
    <t>Piner-Olivet Charter</t>
  </si>
  <si>
    <t>54</t>
  </si>
  <si>
    <t>72249</t>
  </si>
  <si>
    <t>0133793</t>
  </si>
  <si>
    <t>1781</t>
  </si>
  <si>
    <t>Accelerated Charter High</t>
  </si>
  <si>
    <t>California Department of Education</t>
  </si>
  <si>
    <t>School Fiscal Services Division</t>
  </si>
  <si>
    <t>County
Name</t>
  </si>
  <si>
    <t>Service
Location</t>
  </si>
  <si>
    <r>
      <t xml:space="preserve">Pursuant to California </t>
    </r>
    <r>
      <rPr>
        <i/>
        <sz val="12"/>
        <color theme="1"/>
        <rFont val="Arial"/>
        <family val="2"/>
      </rPr>
      <t>Education Code</t>
    </r>
    <r>
      <rPr>
        <sz val="12"/>
        <color theme="1"/>
        <rFont val="Arial"/>
        <family val="2"/>
      </rPr>
      <t xml:space="preserve"> Section 43521(c)(2), the September Principal Apportionment payment is offset to recover overpayment of funds for the In-Person Instruction Grant.</t>
    </r>
  </si>
  <si>
    <t>FI$CAL 
Supplier ID</t>
  </si>
  <si>
    <t>FISCAL 
Address 
Sequence</t>
  </si>
  <si>
    <t>County
Code</t>
  </si>
  <si>
    <t>District
Code</t>
  </si>
  <si>
    <t>School
Code</t>
  </si>
  <si>
    <t>Charter
Number</t>
  </si>
  <si>
    <t>Charter
Fund
Type</t>
  </si>
  <si>
    <t>Statewide Total</t>
  </si>
  <si>
    <t>September 2021</t>
  </si>
  <si>
    <t>Alameda</t>
  </si>
  <si>
    <t>Contra Costa</t>
  </si>
  <si>
    <t>Inyo</t>
  </si>
  <si>
    <t>Kern</t>
  </si>
  <si>
    <t>Los Angeles</t>
  </si>
  <si>
    <t>Madera</t>
  </si>
  <si>
    <t>Mendocino</t>
  </si>
  <si>
    <t>Monterey</t>
  </si>
  <si>
    <t>Orange</t>
  </si>
  <si>
    <t>Placer</t>
  </si>
  <si>
    <t>Riverside</t>
  </si>
  <si>
    <t>Sacramento</t>
  </si>
  <si>
    <t>San Bernardino</t>
  </si>
  <si>
    <t>San Diego</t>
  </si>
  <si>
    <t>San Francisco</t>
  </si>
  <si>
    <t>San Joaquin</t>
  </si>
  <si>
    <t>San Luis Obispo</t>
  </si>
  <si>
    <t>San Mateo</t>
  </si>
  <si>
    <t>Santa Barbara</t>
  </si>
  <si>
    <t>Santa Clara</t>
  </si>
  <si>
    <t>Siskiyou</t>
  </si>
  <si>
    <t>Solano</t>
  </si>
  <si>
    <t>Sonoma</t>
  </si>
  <si>
    <t>Tulare</t>
  </si>
  <si>
    <t>County Summary of the Recovery of Overpayments for the In-Person Instruction Grant</t>
  </si>
  <si>
    <t>County Treasurer</t>
  </si>
  <si>
    <t>County Total</t>
  </si>
  <si>
    <t>Total</t>
  </si>
  <si>
    <t>Revised
Allocation</t>
  </si>
  <si>
    <t>Prior
Apportionment</t>
  </si>
  <si>
    <t>Current
Recovery</t>
  </si>
  <si>
    <t>0000011784</t>
  </si>
  <si>
    <t>0000009047</t>
  </si>
  <si>
    <t>0000008422</t>
  </si>
  <si>
    <t>0000040496</t>
  </si>
  <si>
    <t>0000044132</t>
  </si>
  <si>
    <t>0000011826</t>
  </si>
  <si>
    <t>0000004364</t>
  </si>
  <si>
    <t>0000008322</t>
  </si>
  <si>
    <t>0000012840</t>
  </si>
  <si>
    <t>0000012839</t>
  </si>
  <si>
    <t>0000011837</t>
  </si>
  <si>
    <t>0000004357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</si>
  <si>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</si>
  <si>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</si>
  <si>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</si>
  <si>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</si>
  <si>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</si>
  <si>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</si>
  <si>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</si>
  <si>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</si>
  <si>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0000011782</t>
  </si>
  <si>
    <t>0000011854</t>
  </si>
  <si>
    <t>0000011855</t>
  </si>
  <si>
    <t>0000011859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</si>
</sst>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0" fontId="1" fillId="0" borderId="0" applyNumberFormat="0" applyFill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 applyNumberFormat="0" applyFill="0" applyAlignment="0" applyProtection="0"/>
    <xf numFmtId="0" fontId="5" fillId="0" borderId="1" applyNumberFormat="0" applyFill="0" applyAlignment="0" applyProtection="0"/>
  </cellStyleXfs>
  <cellXfs count="39">
    <xf numFmtId="0" fontId="0" fillId="0" borderId="0" xfId="0"/>
    <xf numFmtId="0" fontId="6" fillId="0" borderId="0" xfId="1" applyFont="1" applyAlignment="1"/>
    <xf numFmtId="0" fontId="1" fillId="0" borderId="0" xfId="1" applyAlignment="1">
      <alignment horizontal="center"/>
    </xf>
    <xf numFmtId="0" fontId="0" fillId="0" borderId="0" xfId="0" applyAlignment="1">
      <alignment horizontal="centerContinuous"/>
    </xf>
    <xf numFmtId="0" fontId="1" fillId="0" borderId="0" xfId="2" applyNumberFormat="1" applyAlignment="1"/>
    <xf numFmtId="0" fontId="1" fillId="0" borderId="0" xfId="2" applyAlignment="1">
      <alignment horizontal="center"/>
    </xf>
    <xf numFmtId="0" fontId="0" fillId="0" borderId="0" xfId="0" applyAlignment="1">
      <alignment horizontal="center"/>
    </xf>
    <xf numFmtId="0" fontId="1" fillId="0" borderId="0" xfId="2" applyAlignment="1">
      <alignment horizontal="left"/>
    </xf>
    <xf numFmtId="0" fontId="1" fillId="0" borderId="0" xfId="2" applyAlignment="1">
      <alignment horizontal="centerContinuous"/>
    </xf>
    <xf numFmtId="0" fontId="2" fillId="0" borderId="0" xfId="0" applyFont="1"/>
    <xf numFmtId="42" fontId="0" fillId="0" borderId="0" xfId="0" applyNumberFormat="1"/>
    <xf numFmtId="42" fontId="5" fillId="0" borderId="0" xfId="0" applyNumberFormat="1" applyFont="1"/>
    <xf numFmtId="0" fontId="0" fillId="0" borderId="0" xfId="0" quotePrefix="1"/>
    <xf numFmtId="0" fontId="6" fillId="0" borderId="0" xfId="1" applyFont="1"/>
    <xf numFmtId="0" fontId="1" fillId="0" borderId="0" xfId="1"/>
    <xf numFmtId="0" fontId="1" fillId="0" borderId="0" xfId="2"/>
    <xf numFmtId="0" fontId="0" fillId="0" borderId="0" xfId="0" applyAlignment="1">
      <alignment horizontal="left"/>
    </xf>
    <xf numFmtId="164" fontId="0" fillId="0" borderId="0" xfId="4" applyNumberFormat="1" applyFont="1"/>
    <xf numFmtId="17" fontId="0" fillId="0" borderId="0" xfId="0" quotePrefix="1" applyNumberFormat="1"/>
    <xf numFmtId="44" fontId="0" fillId="0" borderId="0" xfId="5" applyFont="1" applyBorder="1"/>
    <xf numFmtId="44" fontId="0" fillId="0" borderId="0" xfId="5" applyFont="1" applyBorder="1" applyAlignment="1">
      <alignment horizontal="centerContinuous"/>
    </xf>
    <xf numFmtId="44" fontId="4" fillId="2" borderId="0" xfId="5" applyFont="1" applyFill="1" applyBorder="1" applyAlignment="1">
      <alignment horizontal="center" wrapText="1"/>
    </xf>
    <xf numFmtId="44" fontId="2" fillId="0" borderId="0" xfId="5" applyFont="1" applyBorder="1" applyAlignment="1">
      <alignment wrapText="1"/>
    </xf>
    <xf numFmtId="164" fontId="0" fillId="0" borderId="0" xfId="5" applyNumberFormat="1" applyFont="1" applyBorder="1"/>
    <xf numFmtId="164" fontId="0" fillId="0" borderId="0" xfId="5" applyNumberFormat="1" applyFont="1" applyBorder="1" applyAlignment="1">
      <alignment horizontal="centerContinuous"/>
    </xf>
    <xf numFmtId="164" fontId="4" fillId="2" borderId="0" xfId="5" applyNumberFormat="1" applyFont="1" applyFill="1" applyBorder="1" applyAlignment="1">
      <alignment horizontal="center" wrapText="1"/>
    </xf>
    <xf numFmtId="164" fontId="2" fillId="0" borderId="0" xfId="5" applyNumberFormat="1" applyFont="1" applyBorder="1" applyAlignment="1">
      <alignment wrapText="1"/>
    </xf>
    <xf numFmtId="44" fontId="2" fillId="0" borderId="0" xfId="5" applyFont="1" applyFill="1" applyBorder="1" applyAlignment="1">
      <alignment wrapText="1"/>
    </xf>
    <xf numFmtId="164" fontId="2" fillId="0" borderId="0" xfId="5" applyNumberFormat="1" applyFont="1" applyFill="1" applyBorder="1" applyAlignment="1">
      <alignment wrapText="1"/>
    </xf>
    <xf numFmtId="0" fontId="5" fillId="0" borderId="1" xfId="7" applyFill="1"/>
    <xf numFmtId="0" fontId="5" fillId="0" borderId="1" xfId="7" applyFill="1" applyAlignment="1">
      <alignment horizontal="center"/>
    </xf>
    <xf numFmtId="0" fontId="5" fillId="0" borderId="1" xfId="7" applyFill="1" applyAlignment="1"/>
    <xf numFmtId="44" fontId="5" fillId="0" borderId="1" xfId="7" applyNumberFormat="1" applyFill="1" applyAlignment="1">
      <alignment wrapText="1"/>
    </xf>
    <xf numFmtId="164" fontId="5" fillId="0" borderId="1" xfId="7" applyNumberFormat="1" applyFill="1" applyAlignment="1">
      <alignment wrapText="1"/>
    </xf>
    <xf numFmtId="42" fontId="5" fillId="0" borderId="1" xfId="7" applyNumberFormat="1" applyFill="1" applyAlignment="1"/>
    <xf numFmtId="0" fontId="4" fillId="2" borderId="0" xfId="3" applyFont="1" applyFill="1" applyAlignment="1">
      <alignment horizontal="center" wrapText="1"/>
    </xf>
    <xf numFmtId="164" fontId="0" fillId="0" borderId="0" xfId="4" applyNumberFormat="1" applyFont="1" applyBorder="1"/>
    <xf numFmtId="0" fontId="5" fillId="0" borderId="1" xfId="7" applyAlignment="1">
      <alignment horizontal="left"/>
    </xf>
    <xf numFmtId="164" fontId="5" fillId="0" borderId="1" xfId="7" applyNumberFormat="1"/>
  </cellXfs>
  <cellStyles count="8">
    <cellStyle name="Currency" xfId="5" builtinId="4"/>
    <cellStyle name="Currency 2" xfId="4" xr:uid="{2D19EBB1-227D-4423-B530-F428CED2E0AE}"/>
    <cellStyle name="Heading 1" xfId="1" builtinId="16"/>
    <cellStyle name="Heading 2" xfId="2" builtinId="17" customBuiltin="1"/>
    <cellStyle name="Heading 3" xfId="6" builtinId="18" customBuiltin="1"/>
    <cellStyle name="Heading 4" xfId="3" builtinId="19" customBuiltin="1"/>
    <cellStyle name="Normal" xfId="0" builtinId="0"/>
    <cellStyle name="Total" xfId="7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44161A-CE18-4D73-9112-DDA59F68FE43}" name="Table1" displayName="Table1" ref="A4:M237" totalsRowCount="1" headerRowDxfId="32" headerRowCellStyle="Heading 4" totalsRowCellStyle="Total">
  <autoFilter ref="A4:M236" xr:uid="{7B282C7C-FDC3-49E0-9BA9-8740BC9BB89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448D24-E6EA-44A6-BB2C-A62C4D9B76C0}" name="County_x000a_Name" totalsRowLabel="Statewide Total" dataDxfId="31" totalsRowDxfId="30" totalsRowCellStyle="Total"/>
    <tableColumn id="2" xr3:uid="{DF3244C3-150B-4FAE-880E-2DE0ECFD3EFC}" name="FI$CAL _x000a_Supplier ID" dataDxfId="29" totalsRowDxfId="28" totalsRowCellStyle="Total"/>
    <tableColumn id="3" xr3:uid="{5939A5A0-0662-4D3E-98F3-42F72DFD3A9C}" name="FISCAL _x000a_Address _x000a_Sequence" dataDxfId="27" totalsRowDxfId="26" totalsRowCellStyle="Total"/>
    <tableColumn id="4" xr3:uid="{7E873033-11BB-4FF0-A8B2-DEA50B7C6EF4}" name="County_x000a_Code" dataDxfId="25" totalsRowDxfId="24" totalsRowCellStyle="Total"/>
    <tableColumn id="5" xr3:uid="{F6D7A2BB-B272-4AC7-A9A4-03E1776EF167}" name="District_x000a_Code" dataDxfId="23" totalsRowDxfId="22" totalsRowCellStyle="Total"/>
    <tableColumn id="6" xr3:uid="{050C770D-23D7-4CA6-9781-1976F21CFBB6}" name="School_x000a_Code" dataDxfId="21" totalsRowDxfId="20" totalsRowCellStyle="Total"/>
    <tableColumn id="7" xr3:uid="{543339C2-2E12-4FB6-B5C8-DF4217BE994E}" name="Charter_x000a_Number" dataDxfId="19" totalsRowDxfId="18" totalsRowCellStyle="Total"/>
    <tableColumn id="8" xr3:uid="{3107FE5B-250C-49C6-BAFF-B25EA8F4A6E0}" name="Charter_x000a_Fund_x000a_Type" dataDxfId="17" totalsRowDxfId="16" totalsRowCellStyle="Total"/>
    <tableColumn id="9" xr3:uid="{0871E577-8182-4696-A806-F09452CB327C}" name="Service_x000a_Location" dataDxfId="15" totalsRowDxfId="14" totalsRowCellStyle="Total">
      <calculatedColumnFormula>IF(H5="D","C"&amp;G5,E5)</calculatedColumnFormula>
    </tableColumn>
    <tableColumn id="10" xr3:uid="{449F439D-D451-46D0-8B7F-5CEB4FFFDA41}" name="Local Educational Agency" dataDxfId="13" totalsRowDxfId="12" totalsRowCellStyle="Total"/>
    <tableColumn id="11" xr3:uid="{DA11E825-2FA9-451B-92DA-F96B4D13FEC3}" name="Revised_x000a_Allocation" totalsRowFunction="sum" dataDxfId="11" totalsRowDxfId="10" dataCellStyle="Currency" totalsRowCellStyle="Total"/>
    <tableColumn id="12" xr3:uid="{15377034-1390-4A73-A6E6-3A9080A756CA}" name="Prior_x000a_Apportionment" totalsRowFunction="sum" dataDxfId="9" totalsRowDxfId="8" dataCellStyle="Currency" totalsRowCellStyle="Total"/>
    <tableColumn id="13" xr3:uid="{5813C880-B365-436D-BDCE-2476E01BE0BA}" name="Current_x000a_Recovery" totalsRowFunction="sum" dataDxfId="7" totalsRowDxfId="6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Recovery of Overpayments for the In-Person Instruction Grant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2747F22-D954-4D4D-A73F-A9DCF5FFDF10}" name="Table2" displayName="Table2" ref="A3:C28" totalsRowCount="1" headerRowDxfId="5" headerRowCellStyle="Heading 4" totalsRowCellStyle="Total">
  <autoFilter ref="A3:C27" xr:uid="{589C7ADB-1018-45AF-A83C-362EC5653D96}">
    <filterColumn colId="0" hiddenButton="1"/>
    <filterColumn colId="1" hiddenButton="1"/>
    <filterColumn colId="2" hiddenButton="1"/>
  </autoFilter>
  <tableColumns count="3">
    <tableColumn id="1" xr3:uid="{20A50025-500C-4B05-9B58-1A6B1CEA326A}" name="County Code" totalsRowLabel="Total" dataDxfId="4" totalsRowDxfId="3" totalsRowCellStyle="Total"/>
    <tableColumn id="2" xr3:uid="{C5803724-3839-403D-ADBA-E894A6202C9B}" name="County Treasurer" dataDxfId="2" totalsRowDxfId="1" totalsRowCellStyle="Total"/>
    <tableColumn id="3" xr3:uid="{44812B32-891D-4B67-A512-BF8DE8171755}" name="County Total" totalsRowFunction="sum" dataDxfId="0" dataCellStyle="Currency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Recovery of Overpayments for the In-Person Instruction Grant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AC84E-3AA4-4569-B6C2-34DB34A2BA3D}">
  <sheetPr>
    <pageSetUpPr fitToPage="1"/>
  </sheetPr>
  <dimension ref="A1:M241"/>
  <sheetViews>
    <sheetView tabSelected="1" zoomScaleNormal="100" workbookViewId="0">
      <pane ySplit="4" topLeftCell="A5" activePane="bottomLeft" state="frozen"/>
      <selection pane="bottomLeft"/>
    </sheetView>
  </sheetViews>
  <sheetFormatPr defaultColWidth="9.21875" defaultRowHeight="15" x14ac:dyDescent="0.2"/>
  <cols>
    <col min="1" max="1" width="16.5546875" customWidth="1"/>
    <col min="2" max="2" width="15.33203125" style="6" customWidth="1"/>
    <col min="3" max="3" width="11.109375" style="6" customWidth="1"/>
    <col min="4" max="4" width="7.44140625" customWidth="1"/>
    <col min="5" max="5" width="9.44140625" customWidth="1"/>
    <col min="6" max="6" width="13.33203125" bestFit="1" customWidth="1"/>
    <col min="7" max="7" width="7.88671875" bestFit="1" customWidth="1"/>
    <col min="8" max="8" width="7.88671875" customWidth="1"/>
    <col min="9" max="9" width="14.88671875" customWidth="1"/>
    <col min="10" max="10" width="37.88671875" customWidth="1"/>
    <col min="11" max="11" width="16.109375" style="19" bestFit="1" customWidth="1"/>
    <col min="12" max="12" width="20.6640625" style="23" customWidth="1"/>
    <col min="13" max="13" width="15.88671875" bestFit="1" customWidth="1"/>
  </cols>
  <sheetData>
    <row r="1" spans="1:13" ht="18" x14ac:dyDescent="0.25">
      <c r="A1" s="1" t="s">
        <v>0</v>
      </c>
      <c r="B1" s="2"/>
      <c r="C1" s="2"/>
      <c r="D1" s="3"/>
      <c r="E1" s="3"/>
      <c r="F1" s="3"/>
      <c r="G1" s="3"/>
    </row>
    <row r="2" spans="1:13" ht="15.75" x14ac:dyDescent="0.25">
      <c r="A2" s="4" t="s">
        <v>1</v>
      </c>
      <c r="B2" s="5"/>
      <c r="C2" s="5"/>
      <c r="D2" s="3"/>
      <c r="E2" s="3"/>
      <c r="F2" s="3"/>
      <c r="G2" s="3"/>
    </row>
    <row r="3" spans="1:13" ht="15.75" x14ac:dyDescent="0.25">
      <c r="A3" t="s">
        <v>729</v>
      </c>
      <c r="D3" s="7"/>
      <c r="E3" s="8"/>
      <c r="F3" s="3"/>
      <c r="G3" s="3"/>
      <c r="H3" s="3"/>
      <c r="I3" s="3"/>
      <c r="J3" s="3"/>
      <c r="K3" s="20"/>
      <c r="L3" s="24"/>
    </row>
    <row r="4" spans="1:13" ht="47.25" x14ac:dyDescent="0.25">
      <c r="A4" s="35" t="s">
        <v>727</v>
      </c>
      <c r="B4" s="35" t="s">
        <v>730</v>
      </c>
      <c r="C4" s="35" t="s">
        <v>731</v>
      </c>
      <c r="D4" s="35" t="s">
        <v>732</v>
      </c>
      <c r="E4" s="35" t="s">
        <v>733</v>
      </c>
      <c r="F4" s="35" t="s">
        <v>734</v>
      </c>
      <c r="G4" s="35" t="s">
        <v>735</v>
      </c>
      <c r="H4" s="35" t="s">
        <v>736</v>
      </c>
      <c r="I4" s="35" t="s">
        <v>728</v>
      </c>
      <c r="J4" s="35" t="s">
        <v>3</v>
      </c>
      <c r="K4" s="21" t="s">
        <v>767</v>
      </c>
      <c r="L4" s="25" t="s">
        <v>768</v>
      </c>
      <c r="M4" s="35" t="s">
        <v>769</v>
      </c>
    </row>
    <row r="5" spans="1:13" x14ac:dyDescent="0.2">
      <c r="A5" t="s">
        <v>739</v>
      </c>
      <c r="B5" s="6" t="s">
        <v>770</v>
      </c>
      <c r="C5" s="6">
        <v>1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tr">
        <f>IF(H5="D","C"&amp;G5,E5)</f>
        <v>C1284</v>
      </c>
      <c r="J5" s="9" t="s">
        <v>9</v>
      </c>
      <c r="K5" s="27">
        <v>0</v>
      </c>
      <c r="L5" s="28">
        <v>41987</v>
      </c>
      <c r="M5" s="10">
        <v>-41987</v>
      </c>
    </row>
    <row r="6" spans="1:13" x14ac:dyDescent="0.2">
      <c r="A6" t="s">
        <v>739</v>
      </c>
      <c r="B6" s="6" t="s">
        <v>770</v>
      </c>
      <c r="C6" s="6">
        <v>1</v>
      </c>
      <c r="D6" s="9" t="s">
        <v>4</v>
      </c>
      <c r="E6" s="9" t="s">
        <v>11</v>
      </c>
      <c r="F6" s="9" t="s">
        <v>12</v>
      </c>
      <c r="G6" s="9" t="s">
        <v>13</v>
      </c>
      <c r="H6" s="9" t="s">
        <v>8</v>
      </c>
      <c r="I6" s="9" t="str">
        <f t="shared" ref="I6:I69" si="0">IF(H6="D","C"&amp;G6,E6)</f>
        <v>C0398</v>
      </c>
      <c r="J6" s="9" t="s">
        <v>14</v>
      </c>
      <c r="K6" s="27">
        <v>0</v>
      </c>
      <c r="L6" s="28">
        <v>31657</v>
      </c>
      <c r="M6" s="10">
        <v>-31657</v>
      </c>
    </row>
    <row r="7" spans="1:13" x14ac:dyDescent="0.2">
      <c r="A7" t="s">
        <v>739</v>
      </c>
      <c r="B7" s="6" t="s">
        <v>770</v>
      </c>
      <c r="C7" s="6">
        <v>1</v>
      </c>
      <c r="D7" s="9" t="s">
        <v>4</v>
      </c>
      <c r="E7" s="9" t="s">
        <v>11</v>
      </c>
      <c r="F7" s="9" t="s">
        <v>15</v>
      </c>
      <c r="G7" s="9" t="s">
        <v>16</v>
      </c>
      <c r="H7" s="9" t="s">
        <v>8</v>
      </c>
      <c r="I7" s="9" t="str">
        <f t="shared" si="0"/>
        <v>C1718</v>
      </c>
      <c r="J7" s="9" t="s">
        <v>17</v>
      </c>
      <c r="K7" s="27">
        <v>0</v>
      </c>
      <c r="L7" s="28">
        <v>42716</v>
      </c>
      <c r="M7" s="10">
        <v>-42716</v>
      </c>
    </row>
    <row r="8" spans="1:13" x14ac:dyDescent="0.2">
      <c r="A8" t="s">
        <v>739</v>
      </c>
      <c r="B8" s="6" t="s">
        <v>770</v>
      </c>
      <c r="C8" s="6">
        <v>1</v>
      </c>
      <c r="D8" s="9" t="s">
        <v>4</v>
      </c>
      <c r="E8" s="9" t="s">
        <v>18</v>
      </c>
      <c r="F8" t="s">
        <v>19</v>
      </c>
      <c r="G8" t="s">
        <v>10</v>
      </c>
      <c r="H8" t="s">
        <v>10</v>
      </c>
      <c r="I8" s="9" t="str">
        <f t="shared" si="0"/>
        <v>61168</v>
      </c>
      <c r="J8" s="9" t="s">
        <v>20</v>
      </c>
      <c r="K8" s="27">
        <v>0</v>
      </c>
      <c r="L8" s="28">
        <v>123265</v>
      </c>
      <c r="M8" s="10">
        <v>-123265</v>
      </c>
    </row>
    <row r="9" spans="1:13" x14ac:dyDescent="0.2">
      <c r="A9" t="s">
        <v>739</v>
      </c>
      <c r="B9" s="6" t="s">
        <v>770</v>
      </c>
      <c r="C9" s="6">
        <v>1</v>
      </c>
      <c r="D9" s="9" t="s">
        <v>4</v>
      </c>
      <c r="E9" s="9" t="s">
        <v>21</v>
      </c>
      <c r="F9" t="s">
        <v>19</v>
      </c>
      <c r="G9" t="s">
        <v>10</v>
      </c>
      <c r="H9" t="s">
        <v>10</v>
      </c>
      <c r="I9" s="9" t="str">
        <f t="shared" si="0"/>
        <v>61176</v>
      </c>
      <c r="J9" s="9" t="s">
        <v>22</v>
      </c>
      <c r="K9" s="27">
        <v>0</v>
      </c>
      <c r="L9" s="28">
        <v>5135772</v>
      </c>
      <c r="M9" s="10">
        <v>-5135772</v>
      </c>
    </row>
    <row r="10" spans="1:13" x14ac:dyDescent="0.2">
      <c r="A10" t="s">
        <v>739</v>
      </c>
      <c r="B10" s="6" t="s">
        <v>770</v>
      </c>
      <c r="C10" s="6">
        <v>1</v>
      </c>
      <c r="D10" s="9" t="s">
        <v>4</v>
      </c>
      <c r="E10" s="9" t="s">
        <v>23</v>
      </c>
      <c r="F10" s="9" t="s">
        <v>24</v>
      </c>
      <c r="G10" s="9" t="s">
        <v>25</v>
      </c>
      <c r="H10" s="9" t="s">
        <v>8</v>
      </c>
      <c r="I10" s="9" t="str">
        <f t="shared" si="0"/>
        <v>C1543</v>
      </c>
      <c r="J10" s="9" t="s">
        <v>26</v>
      </c>
      <c r="K10" s="27">
        <v>0</v>
      </c>
      <c r="L10" s="28">
        <v>37560</v>
      </c>
      <c r="M10" s="10">
        <v>-37560</v>
      </c>
    </row>
    <row r="11" spans="1:13" x14ac:dyDescent="0.2">
      <c r="A11" t="s">
        <v>739</v>
      </c>
      <c r="B11" s="6" t="s">
        <v>770</v>
      </c>
      <c r="C11" s="6">
        <v>1</v>
      </c>
      <c r="D11" s="9" t="s">
        <v>4</v>
      </c>
      <c r="E11" s="9" t="s">
        <v>27</v>
      </c>
      <c r="F11" t="s">
        <v>19</v>
      </c>
      <c r="G11" t="s">
        <v>10</v>
      </c>
      <c r="H11" t="s">
        <v>10</v>
      </c>
      <c r="I11" s="9" t="str">
        <f t="shared" si="0"/>
        <v>61242</v>
      </c>
      <c r="J11" s="9" t="s">
        <v>28</v>
      </c>
      <c r="K11" s="27">
        <v>0</v>
      </c>
      <c r="L11" s="28">
        <v>1655183</v>
      </c>
      <c r="M11" s="10">
        <v>-1655183</v>
      </c>
    </row>
    <row r="12" spans="1:13" x14ac:dyDescent="0.2">
      <c r="A12" t="s">
        <v>739</v>
      </c>
      <c r="B12" s="6" t="s">
        <v>770</v>
      </c>
      <c r="C12" s="6">
        <v>1</v>
      </c>
      <c r="D12" s="9" t="s">
        <v>4</v>
      </c>
      <c r="E12" s="9" t="s">
        <v>29</v>
      </c>
      <c r="F12" s="9" t="s">
        <v>30</v>
      </c>
      <c r="G12" s="9" t="s">
        <v>31</v>
      </c>
      <c r="H12" s="9" t="s">
        <v>8</v>
      </c>
      <c r="I12" s="9" t="str">
        <f t="shared" si="0"/>
        <v>C0661</v>
      </c>
      <c r="J12" s="9" t="s">
        <v>32</v>
      </c>
      <c r="K12" s="27">
        <v>0</v>
      </c>
      <c r="L12" s="28">
        <v>53224</v>
      </c>
      <c r="M12" s="10">
        <v>-53224</v>
      </c>
    </row>
    <row r="13" spans="1:13" x14ac:dyDescent="0.2">
      <c r="A13" t="s">
        <v>739</v>
      </c>
      <c r="B13" s="6" t="s">
        <v>770</v>
      </c>
      <c r="C13" s="6">
        <v>1</v>
      </c>
      <c r="D13" s="9" t="s">
        <v>4</v>
      </c>
      <c r="E13" s="9" t="s">
        <v>29</v>
      </c>
      <c r="F13" s="9" t="s">
        <v>33</v>
      </c>
      <c r="G13" s="9" t="s">
        <v>34</v>
      </c>
      <c r="H13" s="9" t="s">
        <v>8</v>
      </c>
      <c r="I13" s="9" t="str">
        <f t="shared" si="0"/>
        <v>C0700</v>
      </c>
      <c r="J13" s="9" t="s">
        <v>35</v>
      </c>
      <c r="K13" s="27">
        <v>0</v>
      </c>
      <c r="L13" s="28">
        <v>56378</v>
      </c>
      <c r="M13" s="10">
        <v>-56378</v>
      </c>
    </row>
    <row r="14" spans="1:13" x14ac:dyDescent="0.2">
      <c r="A14" t="s">
        <v>739</v>
      </c>
      <c r="B14" s="6" t="s">
        <v>770</v>
      </c>
      <c r="C14" s="6">
        <v>1</v>
      </c>
      <c r="D14" s="9" t="s">
        <v>4</v>
      </c>
      <c r="E14" s="9" t="s">
        <v>29</v>
      </c>
      <c r="F14" s="9" t="s">
        <v>36</v>
      </c>
      <c r="G14" s="9" t="s">
        <v>37</v>
      </c>
      <c r="H14" s="9" t="s">
        <v>8</v>
      </c>
      <c r="I14" s="9" t="str">
        <f t="shared" si="0"/>
        <v>C0726</v>
      </c>
      <c r="J14" s="9" t="s">
        <v>38</v>
      </c>
      <c r="K14" s="27">
        <v>0</v>
      </c>
      <c r="L14" s="28">
        <v>91848</v>
      </c>
      <c r="M14" s="10">
        <v>-91848</v>
      </c>
    </row>
    <row r="15" spans="1:13" x14ac:dyDescent="0.2">
      <c r="A15" t="s">
        <v>739</v>
      </c>
      <c r="B15" s="6" t="s">
        <v>770</v>
      </c>
      <c r="C15" s="6">
        <v>1</v>
      </c>
      <c r="D15" s="9" t="s">
        <v>4</v>
      </c>
      <c r="E15" s="9" t="s">
        <v>29</v>
      </c>
      <c r="F15" s="9" t="s">
        <v>39</v>
      </c>
      <c r="G15" s="9" t="s">
        <v>40</v>
      </c>
      <c r="H15" s="9" t="s">
        <v>8</v>
      </c>
      <c r="I15" s="9" t="str">
        <f t="shared" si="0"/>
        <v>C0883</v>
      </c>
      <c r="J15" s="9" t="s">
        <v>41</v>
      </c>
      <c r="K15" s="27">
        <v>0</v>
      </c>
      <c r="L15" s="28">
        <v>89019</v>
      </c>
      <c r="M15" s="10">
        <v>-89019</v>
      </c>
    </row>
    <row r="16" spans="1:13" x14ac:dyDescent="0.2">
      <c r="A16" t="s">
        <v>739</v>
      </c>
      <c r="B16" s="6" t="s">
        <v>770</v>
      </c>
      <c r="C16" s="6">
        <v>1</v>
      </c>
      <c r="D16" s="9" t="s">
        <v>4</v>
      </c>
      <c r="E16" s="9" t="s">
        <v>29</v>
      </c>
      <c r="F16" s="9" t="s">
        <v>42</v>
      </c>
      <c r="G16" s="9" t="s">
        <v>43</v>
      </c>
      <c r="H16" s="9" t="s">
        <v>8</v>
      </c>
      <c r="I16" s="9" t="str">
        <f t="shared" si="0"/>
        <v>C0938</v>
      </c>
      <c r="J16" s="9" t="s">
        <v>44</v>
      </c>
      <c r="K16" s="27">
        <v>0</v>
      </c>
      <c r="L16" s="28">
        <v>94109</v>
      </c>
      <c r="M16" s="10">
        <v>-94109</v>
      </c>
    </row>
    <row r="17" spans="1:13" x14ac:dyDescent="0.2">
      <c r="A17" t="s">
        <v>739</v>
      </c>
      <c r="B17" s="6" t="s">
        <v>770</v>
      </c>
      <c r="C17" s="6">
        <v>1</v>
      </c>
      <c r="D17" s="9" t="s">
        <v>4</v>
      </c>
      <c r="E17" s="9" t="s">
        <v>29</v>
      </c>
      <c r="F17" s="9" t="s">
        <v>45</v>
      </c>
      <c r="G17" s="9" t="s">
        <v>46</v>
      </c>
      <c r="H17" s="9" t="s">
        <v>8</v>
      </c>
      <c r="I17" s="9" t="str">
        <f t="shared" si="0"/>
        <v>C0837</v>
      </c>
      <c r="J17" s="9" t="s">
        <v>47</v>
      </c>
      <c r="K17" s="27">
        <v>0</v>
      </c>
      <c r="L17" s="28">
        <v>72769</v>
      </c>
      <c r="M17" s="10">
        <v>-72769</v>
      </c>
    </row>
    <row r="18" spans="1:13" x14ac:dyDescent="0.2">
      <c r="A18" t="s">
        <v>739</v>
      </c>
      <c r="B18" s="6" t="s">
        <v>770</v>
      </c>
      <c r="C18" s="6">
        <v>1</v>
      </c>
      <c r="D18" s="9" t="s">
        <v>4</v>
      </c>
      <c r="E18" s="9" t="s">
        <v>29</v>
      </c>
      <c r="F18" s="9" t="s">
        <v>48</v>
      </c>
      <c r="G18" s="9" t="s">
        <v>49</v>
      </c>
      <c r="H18" s="9" t="s">
        <v>8</v>
      </c>
      <c r="I18" s="9" t="str">
        <f t="shared" si="0"/>
        <v>C1023</v>
      </c>
      <c r="J18" s="9" t="s">
        <v>50</v>
      </c>
      <c r="K18" s="27">
        <v>0</v>
      </c>
      <c r="L18" s="28">
        <v>106810</v>
      </c>
      <c r="M18" s="10">
        <v>-106810</v>
      </c>
    </row>
    <row r="19" spans="1:13" x14ac:dyDescent="0.2">
      <c r="A19" t="s">
        <v>739</v>
      </c>
      <c r="B19" s="6" t="s">
        <v>770</v>
      </c>
      <c r="C19" s="6">
        <v>1</v>
      </c>
      <c r="D19" s="9" t="s">
        <v>4</v>
      </c>
      <c r="E19" s="9" t="s">
        <v>29</v>
      </c>
      <c r="F19" s="9" t="s">
        <v>51</v>
      </c>
      <c r="G19" s="9" t="s">
        <v>52</v>
      </c>
      <c r="H19" s="9" t="s">
        <v>8</v>
      </c>
      <c r="I19" s="9" t="str">
        <f t="shared" si="0"/>
        <v>C1577</v>
      </c>
      <c r="J19" s="9" t="s">
        <v>53</v>
      </c>
      <c r="K19" s="27">
        <v>0</v>
      </c>
      <c r="L19" s="28">
        <v>48605</v>
      </c>
      <c r="M19" s="10">
        <v>-48605</v>
      </c>
    </row>
    <row r="20" spans="1:13" x14ac:dyDescent="0.2">
      <c r="A20" t="s">
        <v>739</v>
      </c>
      <c r="B20" s="6" t="s">
        <v>770</v>
      </c>
      <c r="C20" s="6">
        <v>1</v>
      </c>
      <c r="D20" s="9" t="s">
        <v>4</v>
      </c>
      <c r="E20" s="9" t="s">
        <v>29</v>
      </c>
      <c r="F20" s="9" t="s">
        <v>54</v>
      </c>
      <c r="G20" s="9" t="s">
        <v>55</v>
      </c>
      <c r="H20" s="9" t="s">
        <v>8</v>
      </c>
      <c r="I20" s="9" t="str">
        <f t="shared" si="0"/>
        <v>C1661</v>
      </c>
      <c r="J20" s="9" t="s">
        <v>56</v>
      </c>
      <c r="K20" s="27">
        <v>0</v>
      </c>
      <c r="L20" s="28">
        <v>53058</v>
      </c>
      <c r="M20" s="10">
        <v>-53058</v>
      </c>
    </row>
    <row r="21" spans="1:13" x14ac:dyDescent="0.2">
      <c r="A21" t="s">
        <v>739</v>
      </c>
      <c r="B21" s="6" t="s">
        <v>770</v>
      </c>
      <c r="C21" s="6">
        <v>1</v>
      </c>
      <c r="D21" s="9" t="s">
        <v>4</v>
      </c>
      <c r="E21" s="9" t="s">
        <v>29</v>
      </c>
      <c r="F21" s="9" t="s">
        <v>57</v>
      </c>
      <c r="G21" s="9" t="s">
        <v>58</v>
      </c>
      <c r="H21" s="9" t="s">
        <v>8</v>
      </c>
      <c r="I21" s="9" t="str">
        <f t="shared" si="0"/>
        <v>C0413</v>
      </c>
      <c r="J21" s="9" t="s">
        <v>59</v>
      </c>
      <c r="K21" s="27">
        <v>0</v>
      </c>
      <c r="L21" s="28">
        <v>82816</v>
      </c>
      <c r="M21" s="10">
        <v>-82816</v>
      </c>
    </row>
    <row r="22" spans="1:13" x14ac:dyDescent="0.2">
      <c r="A22" t="s">
        <v>739</v>
      </c>
      <c r="B22" s="6" t="s">
        <v>770</v>
      </c>
      <c r="C22" s="6">
        <v>1</v>
      </c>
      <c r="D22" s="9" t="s">
        <v>4</v>
      </c>
      <c r="E22" s="9" t="s">
        <v>29</v>
      </c>
      <c r="F22" s="9" t="s">
        <v>60</v>
      </c>
      <c r="G22" s="9" t="s">
        <v>61</v>
      </c>
      <c r="H22" s="9" t="s">
        <v>8</v>
      </c>
      <c r="I22" s="9" t="str">
        <f t="shared" si="0"/>
        <v>C0465</v>
      </c>
      <c r="J22" s="9" t="s">
        <v>62</v>
      </c>
      <c r="K22" s="27">
        <v>0</v>
      </c>
      <c r="L22" s="28">
        <v>94836</v>
      </c>
      <c r="M22" s="10">
        <v>-94836</v>
      </c>
    </row>
    <row r="23" spans="1:13" x14ac:dyDescent="0.2">
      <c r="A23" t="s">
        <v>739</v>
      </c>
      <c r="B23" s="6" t="s">
        <v>770</v>
      </c>
      <c r="C23" s="6">
        <v>1</v>
      </c>
      <c r="D23" s="9" t="s">
        <v>4</v>
      </c>
      <c r="E23" s="9" t="s">
        <v>29</v>
      </c>
      <c r="F23" s="9" t="s">
        <v>63</v>
      </c>
      <c r="G23" s="9" t="s">
        <v>64</v>
      </c>
      <c r="H23" s="9" t="s">
        <v>8</v>
      </c>
      <c r="I23" s="9" t="str">
        <f t="shared" si="0"/>
        <v>C1663</v>
      </c>
      <c r="J23" s="9" t="s">
        <v>65</v>
      </c>
      <c r="K23" s="27">
        <v>0</v>
      </c>
      <c r="L23" s="28">
        <v>48283</v>
      </c>
      <c r="M23" s="10">
        <v>-48283</v>
      </c>
    </row>
    <row r="24" spans="1:13" x14ac:dyDescent="0.2">
      <c r="A24" t="s">
        <v>739</v>
      </c>
      <c r="B24" s="6" t="s">
        <v>770</v>
      </c>
      <c r="C24" s="6">
        <v>1</v>
      </c>
      <c r="D24" s="9" t="s">
        <v>4</v>
      </c>
      <c r="E24" s="9" t="s">
        <v>29</v>
      </c>
      <c r="F24" s="9" t="s">
        <v>66</v>
      </c>
      <c r="G24" s="9" t="s">
        <v>67</v>
      </c>
      <c r="H24" s="9" t="s">
        <v>8</v>
      </c>
      <c r="I24" s="9" t="str">
        <f t="shared" si="0"/>
        <v>C1783</v>
      </c>
      <c r="J24" s="9" t="s">
        <v>68</v>
      </c>
      <c r="K24" s="27">
        <v>0</v>
      </c>
      <c r="L24" s="28">
        <v>103163</v>
      </c>
      <c r="M24" s="10">
        <v>-103163</v>
      </c>
    </row>
    <row r="25" spans="1:13" x14ac:dyDescent="0.2">
      <c r="A25" t="s">
        <v>739</v>
      </c>
      <c r="B25" s="6" t="s">
        <v>770</v>
      </c>
      <c r="C25" s="6">
        <v>1</v>
      </c>
      <c r="D25" s="9" t="s">
        <v>4</v>
      </c>
      <c r="E25" s="9" t="s">
        <v>29</v>
      </c>
      <c r="F25" s="9" t="s">
        <v>69</v>
      </c>
      <c r="G25" s="9" t="s">
        <v>70</v>
      </c>
      <c r="H25" s="9" t="s">
        <v>8</v>
      </c>
      <c r="I25" s="9" t="str">
        <f t="shared" si="0"/>
        <v>C0014</v>
      </c>
      <c r="J25" s="9" t="s">
        <v>71</v>
      </c>
      <c r="K25" s="27">
        <v>0</v>
      </c>
      <c r="L25" s="28">
        <v>40429</v>
      </c>
      <c r="M25" s="10">
        <v>-40429</v>
      </c>
    </row>
    <row r="26" spans="1:13" x14ac:dyDescent="0.2">
      <c r="A26" t="s">
        <v>739</v>
      </c>
      <c r="B26" s="6" t="s">
        <v>770</v>
      </c>
      <c r="C26" s="6">
        <v>1</v>
      </c>
      <c r="D26" s="9" t="s">
        <v>4</v>
      </c>
      <c r="E26" s="9" t="s">
        <v>29</v>
      </c>
      <c r="F26" s="9" t="s">
        <v>72</v>
      </c>
      <c r="G26" s="9" t="s">
        <v>73</v>
      </c>
      <c r="H26" s="9" t="s">
        <v>8</v>
      </c>
      <c r="I26" s="9" t="str">
        <f t="shared" si="0"/>
        <v>C0252</v>
      </c>
      <c r="J26" s="9" t="s">
        <v>74</v>
      </c>
      <c r="K26" s="27">
        <v>0</v>
      </c>
      <c r="L26" s="28">
        <v>69488</v>
      </c>
      <c r="M26" s="10">
        <v>-69488</v>
      </c>
    </row>
    <row r="27" spans="1:13" x14ac:dyDescent="0.2">
      <c r="A27" t="s">
        <v>739</v>
      </c>
      <c r="B27" s="6" t="s">
        <v>770</v>
      </c>
      <c r="C27" s="6">
        <v>1</v>
      </c>
      <c r="D27" s="9" t="s">
        <v>4</v>
      </c>
      <c r="E27" s="9" t="s">
        <v>75</v>
      </c>
      <c r="F27" s="9" t="s">
        <v>76</v>
      </c>
      <c r="G27" s="9" t="s">
        <v>77</v>
      </c>
      <c r="H27" s="9" t="s">
        <v>8</v>
      </c>
      <c r="I27" s="9" t="str">
        <f t="shared" si="0"/>
        <v>C0524</v>
      </c>
      <c r="J27" s="9" t="s">
        <v>78</v>
      </c>
      <c r="K27" s="27">
        <v>0</v>
      </c>
      <c r="L27" s="28">
        <v>67684</v>
      </c>
      <c r="M27" s="10">
        <v>-67684</v>
      </c>
    </row>
    <row r="28" spans="1:13" x14ac:dyDescent="0.2">
      <c r="A28" t="s">
        <v>739</v>
      </c>
      <c r="B28" s="6" t="s">
        <v>770</v>
      </c>
      <c r="C28" s="6">
        <v>1</v>
      </c>
      <c r="D28" s="9" t="s">
        <v>4</v>
      </c>
      <c r="E28" s="9" t="s">
        <v>75</v>
      </c>
      <c r="F28" s="9" t="s">
        <v>79</v>
      </c>
      <c r="G28" s="9" t="s">
        <v>80</v>
      </c>
      <c r="H28" s="9" t="s">
        <v>8</v>
      </c>
      <c r="I28" s="9" t="str">
        <f t="shared" si="0"/>
        <v>C0880</v>
      </c>
      <c r="J28" s="9" t="s">
        <v>81</v>
      </c>
      <c r="K28" s="27">
        <v>0</v>
      </c>
      <c r="L28" s="28">
        <v>118445</v>
      </c>
      <c r="M28" s="10">
        <v>-118445</v>
      </c>
    </row>
    <row r="29" spans="1:13" x14ac:dyDescent="0.2">
      <c r="A29" t="s">
        <v>739</v>
      </c>
      <c r="B29" s="6" t="s">
        <v>770</v>
      </c>
      <c r="C29" s="6">
        <v>1</v>
      </c>
      <c r="D29" s="9" t="s">
        <v>4</v>
      </c>
      <c r="E29" s="9" t="s">
        <v>82</v>
      </c>
      <c r="F29" s="9" t="s">
        <v>83</v>
      </c>
      <c r="G29" s="9" t="s">
        <v>84</v>
      </c>
      <c r="H29" s="9" t="s">
        <v>8</v>
      </c>
      <c r="I29" s="9" t="str">
        <f t="shared" si="0"/>
        <v>C2015</v>
      </c>
      <c r="J29" s="9" t="s">
        <v>85</v>
      </c>
      <c r="K29" s="27">
        <v>0</v>
      </c>
      <c r="L29" s="28">
        <v>25373</v>
      </c>
      <c r="M29" s="10">
        <v>-25373</v>
      </c>
    </row>
    <row r="30" spans="1:13" x14ac:dyDescent="0.2">
      <c r="A30" t="s">
        <v>740</v>
      </c>
      <c r="B30" s="6" t="s">
        <v>771</v>
      </c>
      <c r="C30" s="6">
        <v>50</v>
      </c>
      <c r="D30" s="9" t="s">
        <v>86</v>
      </c>
      <c r="E30" s="9" t="s">
        <v>87</v>
      </c>
      <c r="F30" s="9" t="s">
        <v>88</v>
      </c>
      <c r="G30" s="9" t="s">
        <v>89</v>
      </c>
      <c r="H30" s="9" t="s">
        <v>8</v>
      </c>
      <c r="I30" s="9" t="str">
        <f t="shared" si="0"/>
        <v>C0868</v>
      </c>
      <c r="J30" s="9" t="s">
        <v>90</v>
      </c>
      <c r="K30" s="27">
        <v>0</v>
      </c>
      <c r="L30" s="28">
        <v>178880</v>
      </c>
      <c r="M30" s="10">
        <v>-178880</v>
      </c>
    </row>
    <row r="31" spans="1:13" x14ac:dyDescent="0.2">
      <c r="A31" t="s">
        <v>740</v>
      </c>
      <c r="B31" s="6" t="s">
        <v>771</v>
      </c>
      <c r="C31" s="6">
        <v>50</v>
      </c>
      <c r="D31" s="9" t="s">
        <v>86</v>
      </c>
      <c r="E31" s="9" t="s">
        <v>87</v>
      </c>
      <c r="F31" s="9" t="s">
        <v>91</v>
      </c>
      <c r="G31" s="9" t="s">
        <v>92</v>
      </c>
      <c r="H31" s="9" t="s">
        <v>8</v>
      </c>
      <c r="I31" s="9" t="str">
        <f t="shared" si="0"/>
        <v>C1622</v>
      </c>
      <c r="J31" s="9" t="s">
        <v>93</v>
      </c>
      <c r="K31" s="27">
        <v>0</v>
      </c>
      <c r="L31" s="28">
        <v>143399</v>
      </c>
      <c r="M31" s="10">
        <v>-143399</v>
      </c>
    </row>
    <row r="32" spans="1:13" x14ac:dyDescent="0.2">
      <c r="A32" t="s">
        <v>740</v>
      </c>
      <c r="B32" s="6" t="s">
        <v>771</v>
      </c>
      <c r="C32" s="6">
        <v>50</v>
      </c>
      <c r="D32" s="9" t="s">
        <v>86</v>
      </c>
      <c r="E32" s="9" t="s">
        <v>94</v>
      </c>
      <c r="F32" s="9" t="s">
        <v>95</v>
      </c>
      <c r="G32" s="9" t="s">
        <v>96</v>
      </c>
      <c r="H32" s="9" t="s">
        <v>8</v>
      </c>
      <c r="I32" s="9" t="str">
        <f t="shared" si="0"/>
        <v>C1965</v>
      </c>
      <c r="J32" s="9" t="s">
        <v>97</v>
      </c>
      <c r="K32" s="27">
        <v>0</v>
      </c>
      <c r="L32" s="28">
        <v>87698</v>
      </c>
      <c r="M32" s="10">
        <v>-87698</v>
      </c>
    </row>
    <row r="33" spans="1:13" x14ac:dyDescent="0.2">
      <c r="A33" t="s">
        <v>740</v>
      </c>
      <c r="B33" s="6" t="s">
        <v>771</v>
      </c>
      <c r="C33" s="6">
        <v>50</v>
      </c>
      <c r="D33" s="9" t="s">
        <v>86</v>
      </c>
      <c r="E33" s="9" t="s">
        <v>98</v>
      </c>
      <c r="F33" s="9" t="s">
        <v>99</v>
      </c>
      <c r="G33" s="9" t="s">
        <v>100</v>
      </c>
      <c r="H33" s="9" t="s">
        <v>8</v>
      </c>
      <c r="I33" s="9" t="str">
        <f t="shared" si="0"/>
        <v>C1805</v>
      </c>
      <c r="J33" s="9" t="s">
        <v>101</v>
      </c>
      <c r="K33" s="27">
        <v>0</v>
      </c>
      <c r="L33" s="28">
        <v>93483</v>
      </c>
      <c r="M33" s="10">
        <v>-93483</v>
      </c>
    </row>
    <row r="34" spans="1:13" x14ac:dyDescent="0.2">
      <c r="A34" t="s">
        <v>740</v>
      </c>
      <c r="B34" s="6" t="s">
        <v>771</v>
      </c>
      <c r="C34" s="6">
        <v>50</v>
      </c>
      <c r="D34" s="9" t="s">
        <v>86</v>
      </c>
      <c r="E34" s="9" t="s">
        <v>102</v>
      </c>
      <c r="F34" t="s">
        <v>19</v>
      </c>
      <c r="G34" t="s">
        <v>10</v>
      </c>
      <c r="H34" t="s">
        <v>10</v>
      </c>
      <c r="I34" s="9" t="str">
        <f t="shared" si="0"/>
        <v>61788</v>
      </c>
      <c r="J34" s="9" t="s">
        <v>103</v>
      </c>
      <c r="K34" s="27">
        <v>0</v>
      </c>
      <c r="L34" s="28">
        <v>1917942</v>
      </c>
      <c r="M34" s="10">
        <v>-1917942</v>
      </c>
    </row>
    <row r="35" spans="1:13" x14ac:dyDescent="0.2">
      <c r="A35" t="s">
        <v>740</v>
      </c>
      <c r="B35" s="6" t="s">
        <v>771</v>
      </c>
      <c r="C35" s="6">
        <v>50</v>
      </c>
      <c r="D35" s="9" t="s">
        <v>86</v>
      </c>
      <c r="E35" s="9" t="s">
        <v>104</v>
      </c>
      <c r="F35" s="9" t="s">
        <v>105</v>
      </c>
      <c r="G35" s="9" t="s">
        <v>106</v>
      </c>
      <c r="H35" s="9" t="s">
        <v>8</v>
      </c>
      <c r="I35" s="9" t="str">
        <f t="shared" si="0"/>
        <v>C1441</v>
      </c>
      <c r="J35" s="9" t="s">
        <v>107</v>
      </c>
      <c r="K35" s="27">
        <v>0</v>
      </c>
      <c r="L35" s="28">
        <v>40449</v>
      </c>
      <c r="M35" s="10">
        <v>-40449</v>
      </c>
    </row>
    <row r="36" spans="1:13" x14ac:dyDescent="0.2">
      <c r="A36" t="s">
        <v>740</v>
      </c>
      <c r="B36" s="6" t="s">
        <v>771</v>
      </c>
      <c r="C36" s="6">
        <v>50</v>
      </c>
      <c r="D36" s="9" t="s">
        <v>86</v>
      </c>
      <c r="E36" s="9" t="s">
        <v>104</v>
      </c>
      <c r="F36" s="9" t="s">
        <v>108</v>
      </c>
      <c r="G36" s="9" t="s">
        <v>109</v>
      </c>
      <c r="H36" s="9" t="s">
        <v>8</v>
      </c>
      <c r="I36" s="9" t="str">
        <f t="shared" si="0"/>
        <v>C1660</v>
      </c>
      <c r="J36" s="9" t="s">
        <v>110</v>
      </c>
      <c r="K36" s="27">
        <v>0</v>
      </c>
      <c r="L36" s="28">
        <v>76730</v>
      </c>
      <c r="M36" s="10">
        <v>-76730</v>
      </c>
    </row>
    <row r="37" spans="1:13" x14ac:dyDescent="0.2">
      <c r="A37" t="s">
        <v>740</v>
      </c>
      <c r="B37" s="6" t="s">
        <v>771</v>
      </c>
      <c r="C37" s="6">
        <v>50</v>
      </c>
      <c r="D37" s="9" t="s">
        <v>86</v>
      </c>
      <c r="E37" s="9" t="s">
        <v>104</v>
      </c>
      <c r="F37" s="9" t="s">
        <v>111</v>
      </c>
      <c r="G37" s="9" t="s">
        <v>112</v>
      </c>
      <c r="H37" s="9" t="s">
        <v>8</v>
      </c>
      <c r="I37" s="9" t="str">
        <f t="shared" si="0"/>
        <v>C1739</v>
      </c>
      <c r="J37" s="9" t="s">
        <v>113</v>
      </c>
      <c r="K37" s="27">
        <v>0</v>
      </c>
      <c r="L37" s="28">
        <v>96199</v>
      </c>
      <c r="M37" s="10">
        <v>-96199</v>
      </c>
    </row>
    <row r="38" spans="1:13" x14ac:dyDescent="0.2">
      <c r="A38" t="s">
        <v>740</v>
      </c>
      <c r="B38" s="6" t="s">
        <v>771</v>
      </c>
      <c r="C38" s="6">
        <v>50</v>
      </c>
      <c r="D38" s="9" t="s">
        <v>86</v>
      </c>
      <c r="E38" s="9" t="s">
        <v>104</v>
      </c>
      <c r="F38" s="9" t="s">
        <v>114</v>
      </c>
      <c r="G38" s="9" t="s">
        <v>115</v>
      </c>
      <c r="H38" s="9" t="s">
        <v>8</v>
      </c>
      <c r="I38" s="9" t="str">
        <f t="shared" si="0"/>
        <v>C1740</v>
      </c>
      <c r="J38" s="9" t="s">
        <v>116</v>
      </c>
      <c r="K38" s="27">
        <v>0</v>
      </c>
      <c r="L38" s="28">
        <v>72239</v>
      </c>
      <c r="M38" s="10">
        <v>-72239</v>
      </c>
    </row>
    <row r="39" spans="1:13" x14ac:dyDescent="0.2">
      <c r="A39" t="s">
        <v>741</v>
      </c>
      <c r="B39" s="6" t="s">
        <v>772</v>
      </c>
      <c r="C39" s="6">
        <v>14</v>
      </c>
      <c r="D39" s="9" t="s">
        <v>117</v>
      </c>
      <c r="E39" s="9" t="s">
        <v>118</v>
      </c>
      <c r="F39" s="9" t="s">
        <v>119</v>
      </c>
      <c r="G39" s="9" t="s">
        <v>120</v>
      </c>
      <c r="H39" s="9" t="s">
        <v>8</v>
      </c>
      <c r="I39" s="9" t="str">
        <f t="shared" si="0"/>
        <v>C1012</v>
      </c>
      <c r="J39" s="9" t="s">
        <v>121</v>
      </c>
      <c r="K39" s="27">
        <v>0</v>
      </c>
      <c r="L39" s="28">
        <v>177087</v>
      </c>
      <c r="M39" s="10">
        <v>-177087</v>
      </c>
    </row>
    <row r="40" spans="1:13" x14ac:dyDescent="0.2">
      <c r="A40" t="s">
        <v>741</v>
      </c>
      <c r="B40" s="6" t="s">
        <v>772</v>
      </c>
      <c r="C40" s="6">
        <v>14</v>
      </c>
      <c r="D40" s="9" t="s">
        <v>117</v>
      </c>
      <c r="E40" s="9" t="s">
        <v>122</v>
      </c>
      <c r="F40" t="s">
        <v>19</v>
      </c>
      <c r="G40" t="s">
        <v>10</v>
      </c>
      <c r="H40" t="s">
        <v>10</v>
      </c>
      <c r="I40" s="9" t="str">
        <f t="shared" si="0"/>
        <v>63271</v>
      </c>
      <c r="J40" s="9" t="s">
        <v>123</v>
      </c>
      <c r="K40" s="27">
        <v>0</v>
      </c>
      <c r="L40" s="28">
        <v>15988</v>
      </c>
      <c r="M40" s="10">
        <v>-15988</v>
      </c>
    </row>
    <row r="41" spans="1:13" x14ac:dyDescent="0.2">
      <c r="A41" t="s">
        <v>742</v>
      </c>
      <c r="B41" s="6" t="s">
        <v>773</v>
      </c>
      <c r="C41" s="6">
        <v>2</v>
      </c>
      <c r="D41" s="9" t="s">
        <v>124</v>
      </c>
      <c r="E41" s="9" t="s">
        <v>125</v>
      </c>
      <c r="F41" t="s">
        <v>19</v>
      </c>
      <c r="G41" t="s">
        <v>10</v>
      </c>
      <c r="H41" t="s">
        <v>10</v>
      </c>
      <c r="I41" s="9" t="str">
        <f t="shared" si="0"/>
        <v>63404</v>
      </c>
      <c r="J41" s="9" t="s">
        <v>126</v>
      </c>
      <c r="K41" s="27">
        <v>0</v>
      </c>
      <c r="L41" s="28">
        <v>894172</v>
      </c>
      <c r="M41" s="10">
        <v>-894172</v>
      </c>
    </row>
    <row r="42" spans="1:13" x14ac:dyDescent="0.2">
      <c r="A42" t="s">
        <v>742</v>
      </c>
      <c r="B42" s="6" t="s">
        <v>773</v>
      </c>
      <c r="C42" s="6">
        <v>2</v>
      </c>
      <c r="D42" s="9" t="s">
        <v>124</v>
      </c>
      <c r="E42" s="9" t="s">
        <v>125</v>
      </c>
      <c r="F42" s="9" t="s">
        <v>127</v>
      </c>
      <c r="G42" s="9" t="s">
        <v>128</v>
      </c>
      <c r="H42" s="9" t="s">
        <v>129</v>
      </c>
      <c r="I42" s="9" t="str">
        <f t="shared" si="0"/>
        <v>63404</v>
      </c>
      <c r="J42" s="9" t="s">
        <v>130</v>
      </c>
      <c r="K42" s="27">
        <v>0</v>
      </c>
      <c r="L42" s="28">
        <v>92310</v>
      </c>
      <c r="M42" s="10">
        <v>-92310</v>
      </c>
    </row>
    <row r="43" spans="1:13" x14ac:dyDescent="0.2">
      <c r="A43" t="s">
        <v>742</v>
      </c>
      <c r="B43" s="6" t="s">
        <v>773</v>
      </c>
      <c r="C43" s="6">
        <v>2</v>
      </c>
      <c r="D43" s="9" t="s">
        <v>124</v>
      </c>
      <c r="E43" s="9" t="s">
        <v>125</v>
      </c>
      <c r="F43" s="9" t="s">
        <v>131</v>
      </c>
      <c r="G43" s="9" t="s">
        <v>132</v>
      </c>
      <c r="H43" s="9" t="s">
        <v>129</v>
      </c>
      <c r="I43" s="9" t="str">
        <f t="shared" si="0"/>
        <v>63404</v>
      </c>
      <c r="J43" s="9" t="s">
        <v>133</v>
      </c>
      <c r="K43" s="27">
        <v>0</v>
      </c>
      <c r="L43" s="28">
        <v>102388</v>
      </c>
      <c r="M43" s="10">
        <v>-102388</v>
      </c>
    </row>
    <row r="44" spans="1:13" x14ac:dyDescent="0.2">
      <c r="A44" t="s">
        <v>742</v>
      </c>
      <c r="B44" s="6" t="s">
        <v>773</v>
      </c>
      <c r="C44" s="6">
        <v>2</v>
      </c>
      <c r="D44" s="9" t="s">
        <v>124</v>
      </c>
      <c r="E44" s="9" t="s">
        <v>125</v>
      </c>
      <c r="F44" s="9" t="s">
        <v>134</v>
      </c>
      <c r="G44" s="9" t="s">
        <v>135</v>
      </c>
      <c r="H44" s="9" t="s">
        <v>129</v>
      </c>
      <c r="I44" s="9" t="str">
        <f t="shared" si="0"/>
        <v>63404</v>
      </c>
      <c r="J44" s="9" t="s">
        <v>136</v>
      </c>
      <c r="K44" s="27">
        <v>0</v>
      </c>
      <c r="L44" s="28">
        <v>93655</v>
      </c>
      <c r="M44" s="10">
        <v>-93655</v>
      </c>
    </row>
    <row r="45" spans="1:13" x14ac:dyDescent="0.2">
      <c r="A45" t="s">
        <v>742</v>
      </c>
      <c r="B45" s="6" t="s">
        <v>773</v>
      </c>
      <c r="C45" s="6">
        <v>2</v>
      </c>
      <c r="D45" s="9" t="s">
        <v>124</v>
      </c>
      <c r="E45" s="9" t="s">
        <v>137</v>
      </c>
      <c r="F45" t="s">
        <v>19</v>
      </c>
      <c r="G45" t="s">
        <v>10</v>
      </c>
      <c r="H45" t="s">
        <v>10</v>
      </c>
      <c r="I45" s="9" t="str">
        <f t="shared" si="0"/>
        <v>63842</v>
      </c>
      <c r="J45" s="9" t="s">
        <v>138</v>
      </c>
      <c r="K45" s="27">
        <v>0</v>
      </c>
      <c r="L45" s="28">
        <v>641499</v>
      </c>
      <c r="M45" s="10">
        <v>-641499</v>
      </c>
    </row>
    <row r="46" spans="1:13" x14ac:dyDescent="0.2">
      <c r="A46" t="s">
        <v>743</v>
      </c>
      <c r="B46" s="6" t="s">
        <v>774</v>
      </c>
      <c r="C46" s="6">
        <v>1</v>
      </c>
      <c r="D46" s="9" t="s">
        <v>139</v>
      </c>
      <c r="E46" s="9" t="s">
        <v>140</v>
      </c>
      <c r="F46" s="9" t="s">
        <v>141</v>
      </c>
      <c r="G46" s="9" t="s">
        <v>142</v>
      </c>
      <c r="H46" s="9" t="s">
        <v>8</v>
      </c>
      <c r="I46" s="9" t="str">
        <f t="shared" si="0"/>
        <v>C0663</v>
      </c>
      <c r="J46" s="9" t="s">
        <v>143</v>
      </c>
      <c r="K46" s="27">
        <v>0</v>
      </c>
      <c r="L46" s="28">
        <v>5517</v>
      </c>
      <c r="M46" s="10">
        <v>-5517</v>
      </c>
    </row>
    <row r="47" spans="1:13" x14ac:dyDescent="0.2">
      <c r="A47" t="s">
        <v>743</v>
      </c>
      <c r="B47" s="6" t="s">
        <v>774</v>
      </c>
      <c r="C47" s="6">
        <v>1</v>
      </c>
      <c r="D47" s="9" t="s">
        <v>139</v>
      </c>
      <c r="E47" s="9" t="s">
        <v>140</v>
      </c>
      <c r="F47" s="9" t="s">
        <v>144</v>
      </c>
      <c r="G47" s="9" t="s">
        <v>145</v>
      </c>
      <c r="H47" s="9" t="s">
        <v>8</v>
      </c>
      <c r="I47" s="9" t="str">
        <f t="shared" si="0"/>
        <v>C0694</v>
      </c>
      <c r="J47" s="9" t="s">
        <v>146</v>
      </c>
      <c r="K47" s="27">
        <v>0</v>
      </c>
      <c r="L47" s="28">
        <v>74394</v>
      </c>
      <c r="M47" s="10">
        <v>-74394</v>
      </c>
    </row>
    <row r="48" spans="1:13" x14ac:dyDescent="0.2">
      <c r="A48" t="s">
        <v>743</v>
      </c>
      <c r="B48" s="6" t="s">
        <v>774</v>
      </c>
      <c r="C48" s="6">
        <v>1</v>
      </c>
      <c r="D48" s="9" t="s">
        <v>139</v>
      </c>
      <c r="E48" s="9" t="s">
        <v>140</v>
      </c>
      <c r="F48" s="9" t="s">
        <v>147</v>
      </c>
      <c r="G48" s="9" t="s">
        <v>148</v>
      </c>
      <c r="H48" s="9" t="s">
        <v>8</v>
      </c>
      <c r="I48" s="9" t="str">
        <f t="shared" si="0"/>
        <v>C0693</v>
      </c>
      <c r="J48" s="9" t="s">
        <v>149</v>
      </c>
      <c r="K48" s="27">
        <v>0</v>
      </c>
      <c r="L48" s="28">
        <v>105515</v>
      </c>
      <c r="M48" s="10">
        <v>-105515</v>
      </c>
    </row>
    <row r="49" spans="1:13" x14ac:dyDescent="0.2">
      <c r="A49" t="s">
        <v>743</v>
      </c>
      <c r="B49" s="6" t="s">
        <v>774</v>
      </c>
      <c r="C49" s="6">
        <v>1</v>
      </c>
      <c r="D49" s="9" t="s">
        <v>139</v>
      </c>
      <c r="E49" s="9" t="s">
        <v>150</v>
      </c>
      <c r="F49" t="s">
        <v>19</v>
      </c>
      <c r="G49" t="s">
        <v>10</v>
      </c>
      <c r="H49" t="s">
        <v>10</v>
      </c>
      <c r="I49" s="9" t="str">
        <f t="shared" si="0"/>
        <v>64352</v>
      </c>
      <c r="J49" s="9" t="s">
        <v>151</v>
      </c>
      <c r="K49" s="27">
        <v>0</v>
      </c>
      <c r="L49" s="28">
        <v>1200426</v>
      </c>
      <c r="M49" s="10">
        <v>-1200426</v>
      </c>
    </row>
    <row r="50" spans="1:13" x14ac:dyDescent="0.2">
      <c r="A50" t="s">
        <v>743</v>
      </c>
      <c r="B50" s="6" t="s">
        <v>774</v>
      </c>
      <c r="C50" s="6">
        <v>1</v>
      </c>
      <c r="D50" s="9" t="s">
        <v>139</v>
      </c>
      <c r="E50" s="9" t="s">
        <v>152</v>
      </c>
      <c r="F50" t="s">
        <v>19</v>
      </c>
      <c r="G50" t="s">
        <v>10</v>
      </c>
      <c r="H50" t="s">
        <v>10</v>
      </c>
      <c r="I50" s="9" t="str">
        <f t="shared" si="0"/>
        <v>64477</v>
      </c>
      <c r="J50" s="9" t="s">
        <v>153</v>
      </c>
      <c r="K50" s="27">
        <v>0</v>
      </c>
      <c r="L50" s="28">
        <v>581989</v>
      </c>
      <c r="M50" s="10">
        <v>-581989</v>
      </c>
    </row>
    <row r="51" spans="1:13" x14ac:dyDescent="0.2">
      <c r="A51" t="s">
        <v>743</v>
      </c>
      <c r="B51" s="6" t="s">
        <v>774</v>
      </c>
      <c r="C51" s="6">
        <v>1</v>
      </c>
      <c r="D51" s="9" t="s">
        <v>139</v>
      </c>
      <c r="E51" s="9" t="s">
        <v>154</v>
      </c>
      <c r="F51" t="s">
        <v>19</v>
      </c>
      <c r="G51" t="s">
        <v>10</v>
      </c>
      <c r="H51" t="s">
        <v>10</v>
      </c>
      <c r="I51" s="9" t="str">
        <f t="shared" si="0"/>
        <v>64519</v>
      </c>
      <c r="J51" s="9" t="s">
        <v>155</v>
      </c>
      <c r="K51" s="27">
        <v>0</v>
      </c>
      <c r="L51" s="28">
        <v>1756117</v>
      </c>
      <c r="M51" s="10">
        <v>-1756117</v>
      </c>
    </row>
    <row r="52" spans="1:13" x14ac:dyDescent="0.2">
      <c r="A52" t="s">
        <v>743</v>
      </c>
      <c r="B52" s="6" t="s">
        <v>774</v>
      </c>
      <c r="C52" s="6">
        <v>1</v>
      </c>
      <c r="D52" s="9" t="s">
        <v>139</v>
      </c>
      <c r="E52" s="9" t="s">
        <v>156</v>
      </c>
      <c r="F52" t="s">
        <v>19</v>
      </c>
      <c r="G52" t="s">
        <v>10</v>
      </c>
      <c r="H52" t="s">
        <v>10</v>
      </c>
      <c r="I52" s="9" t="str">
        <f t="shared" si="0"/>
        <v>64527</v>
      </c>
      <c r="J52" s="9" t="s">
        <v>157</v>
      </c>
      <c r="K52" s="27">
        <v>0</v>
      </c>
      <c r="L52" s="28">
        <v>1425159</v>
      </c>
      <c r="M52" s="10">
        <v>-1425159</v>
      </c>
    </row>
    <row r="53" spans="1:13" x14ac:dyDescent="0.2">
      <c r="A53" t="s">
        <v>743</v>
      </c>
      <c r="B53" s="6" t="s">
        <v>774</v>
      </c>
      <c r="C53" s="6">
        <v>1</v>
      </c>
      <c r="D53" s="9" t="s">
        <v>139</v>
      </c>
      <c r="E53" s="9" t="s">
        <v>158</v>
      </c>
      <c r="F53" t="s">
        <v>19</v>
      </c>
      <c r="G53" t="s">
        <v>10</v>
      </c>
      <c r="H53" t="s">
        <v>10</v>
      </c>
      <c r="I53" s="9" t="str">
        <f t="shared" si="0"/>
        <v>64634</v>
      </c>
      <c r="J53" s="9" t="s">
        <v>159</v>
      </c>
      <c r="K53" s="27">
        <v>0</v>
      </c>
      <c r="L53" s="28">
        <v>1413240</v>
      </c>
      <c r="M53" s="10">
        <v>-1413240</v>
      </c>
    </row>
    <row r="54" spans="1:13" x14ac:dyDescent="0.2">
      <c r="A54" t="s">
        <v>743</v>
      </c>
      <c r="B54" s="6" t="s">
        <v>774</v>
      </c>
      <c r="C54" s="6">
        <v>1</v>
      </c>
      <c r="D54" s="9" t="s">
        <v>139</v>
      </c>
      <c r="E54" s="9" t="s">
        <v>158</v>
      </c>
      <c r="F54" s="9" t="s">
        <v>160</v>
      </c>
      <c r="G54" s="9" t="s">
        <v>161</v>
      </c>
      <c r="H54" s="9" t="s">
        <v>8</v>
      </c>
      <c r="I54" s="9" t="str">
        <f t="shared" si="0"/>
        <v>C1612</v>
      </c>
      <c r="J54" s="9" t="s">
        <v>162</v>
      </c>
      <c r="K54" s="27">
        <v>0</v>
      </c>
      <c r="L54" s="28">
        <v>14124</v>
      </c>
      <c r="M54" s="10">
        <v>-14124</v>
      </c>
    </row>
    <row r="55" spans="1:13" x14ac:dyDescent="0.2">
      <c r="A55" t="s">
        <v>743</v>
      </c>
      <c r="B55" s="6" t="s">
        <v>774</v>
      </c>
      <c r="C55" s="6">
        <v>1</v>
      </c>
      <c r="D55" s="9" t="s">
        <v>139</v>
      </c>
      <c r="E55" s="9" t="s">
        <v>158</v>
      </c>
      <c r="F55" s="9" t="s">
        <v>163</v>
      </c>
      <c r="G55" s="9" t="s">
        <v>164</v>
      </c>
      <c r="H55" s="9" t="s">
        <v>129</v>
      </c>
      <c r="I55" s="9" t="str">
        <f t="shared" si="0"/>
        <v>64634</v>
      </c>
      <c r="J55" s="9" t="s">
        <v>165</v>
      </c>
      <c r="K55" s="27">
        <v>0</v>
      </c>
      <c r="L55" s="28">
        <v>62733</v>
      </c>
      <c r="M55" s="10">
        <v>-62733</v>
      </c>
    </row>
    <row r="56" spans="1:13" x14ac:dyDescent="0.2">
      <c r="A56" t="s">
        <v>743</v>
      </c>
      <c r="B56" s="6" t="s">
        <v>774</v>
      </c>
      <c r="C56" s="6">
        <v>1</v>
      </c>
      <c r="D56" s="9" t="s">
        <v>139</v>
      </c>
      <c r="E56" s="9" t="s">
        <v>158</v>
      </c>
      <c r="F56" s="9" t="s">
        <v>166</v>
      </c>
      <c r="G56" s="9" t="s">
        <v>167</v>
      </c>
      <c r="H56" s="9" t="s">
        <v>129</v>
      </c>
      <c r="I56" s="9" t="str">
        <f t="shared" si="0"/>
        <v>64634</v>
      </c>
      <c r="J56" s="9" t="s">
        <v>168</v>
      </c>
      <c r="K56" s="27">
        <v>0</v>
      </c>
      <c r="L56" s="28">
        <v>123352</v>
      </c>
      <c r="M56" s="10">
        <v>-123352</v>
      </c>
    </row>
    <row r="57" spans="1:13" x14ac:dyDescent="0.2">
      <c r="A57" t="s">
        <v>743</v>
      </c>
      <c r="B57" s="6" t="s">
        <v>774</v>
      </c>
      <c r="C57" s="6">
        <v>1</v>
      </c>
      <c r="D57" s="9" t="s">
        <v>139</v>
      </c>
      <c r="E57" s="9" t="s">
        <v>169</v>
      </c>
      <c r="F57" s="9" t="s">
        <v>170</v>
      </c>
      <c r="G57" s="9" t="s">
        <v>171</v>
      </c>
      <c r="H57" s="9" t="s">
        <v>8</v>
      </c>
      <c r="I57" s="9" t="str">
        <f t="shared" si="0"/>
        <v>C1225</v>
      </c>
      <c r="J57" s="9" t="s">
        <v>172</v>
      </c>
      <c r="K57" s="27">
        <v>0</v>
      </c>
      <c r="L57" s="28">
        <v>66763</v>
      </c>
      <c r="M57" s="10">
        <v>-66763</v>
      </c>
    </row>
    <row r="58" spans="1:13" x14ac:dyDescent="0.2">
      <c r="A58" t="s">
        <v>743</v>
      </c>
      <c r="B58" s="6" t="s">
        <v>774</v>
      </c>
      <c r="C58" s="6">
        <v>1</v>
      </c>
      <c r="D58" s="9" t="s">
        <v>139</v>
      </c>
      <c r="E58" s="9" t="s">
        <v>173</v>
      </c>
      <c r="F58" s="9" t="s">
        <v>174</v>
      </c>
      <c r="G58" s="9" t="s">
        <v>175</v>
      </c>
      <c r="H58" s="9" t="s">
        <v>8</v>
      </c>
      <c r="I58" s="9" t="str">
        <f t="shared" si="0"/>
        <v>C0509</v>
      </c>
      <c r="J58" s="9" t="s">
        <v>176</v>
      </c>
      <c r="K58" s="27">
        <v>0</v>
      </c>
      <c r="L58" s="28">
        <v>120195</v>
      </c>
      <c r="M58" s="10">
        <v>-120195</v>
      </c>
    </row>
    <row r="59" spans="1:13" x14ac:dyDescent="0.2">
      <c r="A59" t="s">
        <v>743</v>
      </c>
      <c r="B59" s="6" t="s">
        <v>774</v>
      </c>
      <c r="C59" s="6">
        <v>1</v>
      </c>
      <c r="D59" s="9" t="s">
        <v>139</v>
      </c>
      <c r="E59" s="9" t="s">
        <v>177</v>
      </c>
      <c r="F59" s="9" t="s">
        <v>178</v>
      </c>
      <c r="G59" s="9" t="s">
        <v>179</v>
      </c>
      <c r="H59" s="9" t="s">
        <v>8</v>
      </c>
      <c r="I59" s="9" t="str">
        <f t="shared" si="0"/>
        <v>C0535</v>
      </c>
      <c r="J59" s="9" t="s">
        <v>180</v>
      </c>
      <c r="K59" s="27">
        <v>0</v>
      </c>
      <c r="L59" s="28">
        <v>83713</v>
      </c>
      <c r="M59" s="10">
        <v>-83713</v>
      </c>
    </row>
    <row r="60" spans="1:13" x14ac:dyDescent="0.2">
      <c r="A60" t="s">
        <v>743</v>
      </c>
      <c r="B60" s="6" t="s">
        <v>774</v>
      </c>
      <c r="C60" s="6">
        <v>1</v>
      </c>
      <c r="D60" s="9" t="s">
        <v>139</v>
      </c>
      <c r="E60" s="9" t="s">
        <v>177</v>
      </c>
      <c r="F60" s="9" t="s">
        <v>181</v>
      </c>
      <c r="G60" s="9" t="s">
        <v>182</v>
      </c>
      <c r="H60" s="9" t="s">
        <v>8</v>
      </c>
      <c r="I60" s="9" t="str">
        <f t="shared" si="0"/>
        <v>C0543</v>
      </c>
      <c r="J60" s="9" t="s">
        <v>183</v>
      </c>
      <c r="K60" s="27">
        <v>0</v>
      </c>
      <c r="L60" s="28">
        <v>93861</v>
      </c>
      <c r="M60" s="10">
        <v>-93861</v>
      </c>
    </row>
    <row r="61" spans="1:13" x14ac:dyDescent="0.2">
      <c r="A61" t="s">
        <v>743</v>
      </c>
      <c r="B61" s="6" t="s">
        <v>774</v>
      </c>
      <c r="C61" s="6">
        <v>1</v>
      </c>
      <c r="D61" s="9" t="s">
        <v>139</v>
      </c>
      <c r="E61" s="9" t="s">
        <v>177</v>
      </c>
      <c r="F61" s="9" t="s">
        <v>184</v>
      </c>
      <c r="G61" s="9" t="s">
        <v>185</v>
      </c>
      <c r="H61" s="9" t="s">
        <v>8</v>
      </c>
      <c r="I61" s="9" t="str">
        <f t="shared" si="0"/>
        <v>C0600</v>
      </c>
      <c r="J61" s="9" t="s">
        <v>186</v>
      </c>
      <c r="K61" s="27">
        <v>0</v>
      </c>
      <c r="L61" s="28">
        <v>48533</v>
      </c>
      <c r="M61" s="10">
        <v>-48533</v>
      </c>
    </row>
    <row r="62" spans="1:13" x14ac:dyDescent="0.2">
      <c r="A62" t="s">
        <v>743</v>
      </c>
      <c r="B62" s="6" t="s">
        <v>774</v>
      </c>
      <c r="C62" s="6">
        <v>1</v>
      </c>
      <c r="D62" s="9" t="s">
        <v>139</v>
      </c>
      <c r="E62" s="9" t="s">
        <v>177</v>
      </c>
      <c r="F62" s="9" t="s">
        <v>187</v>
      </c>
      <c r="G62" s="9" t="s">
        <v>188</v>
      </c>
      <c r="H62" s="9" t="s">
        <v>8</v>
      </c>
      <c r="I62" s="9" t="str">
        <f t="shared" si="0"/>
        <v>C0603</v>
      </c>
      <c r="J62" s="9" t="s">
        <v>189</v>
      </c>
      <c r="K62" s="27">
        <v>0</v>
      </c>
      <c r="L62" s="28">
        <v>58211</v>
      </c>
      <c r="M62" s="10">
        <v>-58211</v>
      </c>
    </row>
    <row r="63" spans="1:13" x14ac:dyDescent="0.2">
      <c r="A63" t="s">
        <v>743</v>
      </c>
      <c r="B63" s="6" t="s">
        <v>774</v>
      </c>
      <c r="C63" s="6">
        <v>1</v>
      </c>
      <c r="D63" s="9" t="s">
        <v>139</v>
      </c>
      <c r="E63" s="9" t="s">
        <v>177</v>
      </c>
      <c r="F63" s="9" t="s">
        <v>190</v>
      </c>
      <c r="G63" s="9" t="s">
        <v>191</v>
      </c>
      <c r="H63" s="9" t="s">
        <v>8</v>
      </c>
      <c r="I63" s="9" t="str">
        <f t="shared" si="0"/>
        <v>C0636</v>
      </c>
      <c r="J63" s="9" t="s">
        <v>192</v>
      </c>
      <c r="K63" s="27">
        <v>0</v>
      </c>
      <c r="L63" s="28">
        <v>55764</v>
      </c>
      <c r="M63" s="10">
        <v>-55764</v>
      </c>
    </row>
    <row r="64" spans="1:13" x14ac:dyDescent="0.2">
      <c r="A64" t="s">
        <v>743</v>
      </c>
      <c r="B64" s="6" t="s">
        <v>774</v>
      </c>
      <c r="C64" s="6">
        <v>1</v>
      </c>
      <c r="D64" s="9" t="s">
        <v>139</v>
      </c>
      <c r="E64" s="9" t="s">
        <v>177</v>
      </c>
      <c r="F64" s="9" t="s">
        <v>193</v>
      </c>
      <c r="G64" s="9" t="s">
        <v>194</v>
      </c>
      <c r="H64" s="9" t="s">
        <v>8</v>
      </c>
      <c r="I64" s="9" t="str">
        <f t="shared" si="0"/>
        <v>C0645</v>
      </c>
      <c r="J64" s="9" t="s">
        <v>195</v>
      </c>
      <c r="K64" s="27">
        <v>0</v>
      </c>
      <c r="L64" s="28">
        <v>182858</v>
      </c>
      <c r="M64" s="10">
        <v>-182858</v>
      </c>
    </row>
    <row r="65" spans="1:13" x14ac:dyDescent="0.2">
      <c r="A65" t="s">
        <v>743</v>
      </c>
      <c r="B65" s="6" t="s">
        <v>774</v>
      </c>
      <c r="C65" s="6">
        <v>1</v>
      </c>
      <c r="D65" s="9" t="s">
        <v>139</v>
      </c>
      <c r="E65" s="9" t="s">
        <v>177</v>
      </c>
      <c r="F65" s="9" t="s">
        <v>196</v>
      </c>
      <c r="G65" s="9" t="s">
        <v>197</v>
      </c>
      <c r="H65" s="9" t="s">
        <v>8</v>
      </c>
      <c r="I65" s="9" t="str">
        <f t="shared" si="0"/>
        <v>C0542</v>
      </c>
      <c r="J65" s="9" t="s">
        <v>198</v>
      </c>
      <c r="K65" s="27">
        <v>0</v>
      </c>
      <c r="L65" s="28">
        <v>165256</v>
      </c>
      <c r="M65" s="10">
        <v>-165256</v>
      </c>
    </row>
    <row r="66" spans="1:13" x14ac:dyDescent="0.2">
      <c r="A66" t="s">
        <v>743</v>
      </c>
      <c r="B66" s="6" t="s">
        <v>774</v>
      </c>
      <c r="C66" s="6">
        <v>1</v>
      </c>
      <c r="D66" s="9" t="s">
        <v>139</v>
      </c>
      <c r="E66" s="9" t="s">
        <v>177</v>
      </c>
      <c r="F66" s="9" t="s">
        <v>199</v>
      </c>
      <c r="G66" s="9" t="s">
        <v>200</v>
      </c>
      <c r="H66" s="9" t="s">
        <v>8</v>
      </c>
      <c r="I66" s="9" t="str">
        <f t="shared" si="0"/>
        <v>C0713</v>
      </c>
      <c r="J66" s="9" t="s">
        <v>201</v>
      </c>
      <c r="K66" s="27">
        <v>0</v>
      </c>
      <c r="L66" s="28">
        <v>78845</v>
      </c>
      <c r="M66" s="10">
        <v>-78845</v>
      </c>
    </row>
    <row r="67" spans="1:13" x14ac:dyDescent="0.2">
      <c r="A67" t="s">
        <v>743</v>
      </c>
      <c r="B67" s="6" t="s">
        <v>774</v>
      </c>
      <c r="C67" s="6">
        <v>1</v>
      </c>
      <c r="D67" s="9" t="s">
        <v>139</v>
      </c>
      <c r="E67" s="9" t="s">
        <v>177</v>
      </c>
      <c r="F67" s="9" t="s">
        <v>202</v>
      </c>
      <c r="G67" s="9" t="s">
        <v>203</v>
      </c>
      <c r="H67" s="9" t="s">
        <v>8</v>
      </c>
      <c r="I67" s="9" t="str">
        <f t="shared" si="0"/>
        <v>C0714</v>
      </c>
      <c r="J67" s="9" t="s">
        <v>204</v>
      </c>
      <c r="K67" s="27">
        <v>0</v>
      </c>
      <c r="L67" s="28">
        <v>124972</v>
      </c>
      <c r="M67" s="10">
        <v>-124972</v>
      </c>
    </row>
    <row r="68" spans="1:13" x14ac:dyDescent="0.2">
      <c r="A68" t="s">
        <v>743</v>
      </c>
      <c r="B68" s="6" t="s">
        <v>774</v>
      </c>
      <c r="C68" s="6">
        <v>1</v>
      </c>
      <c r="D68" s="9" t="s">
        <v>139</v>
      </c>
      <c r="E68" s="9" t="s">
        <v>177</v>
      </c>
      <c r="F68" s="9" t="s">
        <v>205</v>
      </c>
      <c r="G68" s="9" t="s">
        <v>206</v>
      </c>
      <c r="H68" s="9" t="s">
        <v>8</v>
      </c>
      <c r="I68" s="9" t="str">
        <f t="shared" si="0"/>
        <v>C0718</v>
      </c>
      <c r="J68" s="9" t="s">
        <v>207</v>
      </c>
      <c r="K68" s="27">
        <v>0</v>
      </c>
      <c r="L68" s="28">
        <v>119733</v>
      </c>
      <c r="M68" s="10">
        <v>-119733</v>
      </c>
    </row>
    <row r="69" spans="1:13" x14ac:dyDescent="0.2">
      <c r="A69" t="s">
        <v>743</v>
      </c>
      <c r="B69" s="6" t="s">
        <v>774</v>
      </c>
      <c r="C69" s="6">
        <v>1</v>
      </c>
      <c r="D69" s="9" t="s">
        <v>139</v>
      </c>
      <c r="E69" s="9" t="s">
        <v>177</v>
      </c>
      <c r="F69" s="9" t="s">
        <v>208</v>
      </c>
      <c r="G69" s="9" t="s">
        <v>209</v>
      </c>
      <c r="H69" s="9" t="s">
        <v>8</v>
      </c>
      <c r="I69" s="9" t="str">
        <f t="shared" si="0"/>
        <v>C0789</v>
      </c>
      <c r="J69" s="9" t="s">
        <v>210</v>
      </c>
      <c r="K69" s="27">
        <v>0</v>
      </c>
      <c r="L69" s="28">
        <v>116098</v>
      </c>
      <c r="M69" s="10">
        <v>-116098</v>
      </c>
    </row>
    <row r="70" spans="1:13" x14ac:dyDescent="0.2">
      <c r="A70" t="s">
        <v>743</v>
      </c>
      <c r="B70" s="6" t="s">
        <v>774</v>
      </c>
      <c r="C70" s="6">
        <v>1</v>
      </c>
      <c r="D70" s="9" t="s">
        <v>139</v>
      </c>
      <c r="E70" s="9" t="s">
        <v>177</v>
      </c>
      <c r="F70" s="9" t="s">
        <v>211</v>
      </c>
      <c r="G70" s="9" t="s">
        <v>212</v>
      </c>
      <c r="H70" s="9" t="s">
        <v>8</v>
      </c>
      <c r="I70" s="9" t="str">
        <f t="shared" ref="I70:I133" si="1">IF(H70="D","C"&amp;G70,E70)</f>
        <v>C0790</v>
      </c>
      <c r="J70" s="9" t="s">
        <v>213</v>
      </c>
      <c r="K70" s="27">
        <v>0</v>
      </c>
      <c r="L70" s="28">
        <v>94755</v>
      </c>
      <c r="M70" s="10">
        <v>-94755</v>
      </c>
    </row>
    <row r="71" spans="1:13" x14ac:dyDescent="0.2">
      <c r="A71" t="s">
        <v>743</v>
      </c>
      <c r="B71" s="6" t="s">
        <v>774</v>
      </c>
      <c r="C71" s="6">
        <v>1</v>
      </c>
      <c r="D71" s="9" t="s">
        <v>139</v>
      </c>
      <c r="E71" s="9" t="s">
        <v>177</v>
      </c>
      <c r="F71" s="9" t="s">
        <v>214</v>
      </c>
      <c r="G71" s="9" t="s">
        <v>215</v>
      </c>
      <c r="H71" s="9" t="s">
        <v>8</v>
      </c>
      <c r="I71" s="9" t="str">
        <f t="shared" si="1"/>
        <v>C0779</v>
      </c>
      <c r="J71" s="9" t="s">
        <v>216</v>
      </c>
      <c r="K71" s="27">
        <v>0</v>
      </c>
      <c r="L71" s="28">
        <v>73293</v>
      </c>
      <c r="M71" s="10">
        <v>-73293</v>
      </c>
    </row>
    <row r="72" spans="1:13" x14ac:dyDescent="0.2">
      <c r="A72" t="s">
        <v>743</v>
      </c>
      <c r="B72" s="6" t="s">
        <v>774</v>
      </c>
      <c r="C72" s="6">
        <v>1</v>
      </c>
      <c r="D72" s="9" t="s">
        <v>139</v>
      </c>
      <c r="E72" s="9" t="s">
        <v>177</v>
      </c>
      <c r="F72" s="9" t="s">
        <v>217</v>
      </c>
      <c r="G72" s="9" t="s">
        <v>218</v>
      </c>
      <c r="H72" s="9" t="s">
        <v>8</v>
      </c>
      <c r="I72" s="9" t="str">
        <f t="shared" si="1"/>
        <v>C0784</v>
      </c>
      <c r="J72" s="9" t="s">
        <v>219</v>
      </c>
      <c r="K72" s="27">
        <v>0</v>
      </c>
      <c r="L72" s="28">
        <v>187339</v>
      </c>
      <c r="M72" s="10">
        <v>-187339</v>
      </c>
    </row>
    <row r="73" spans="1:13" x14ac:dyDescent="0.2">
      <c r="A73" t="s">
        <v>743</v>
      </c>
      <c r="B73" s="6" t="s">
        <v>774</v>
      </c>
      <c r="C73" s="6">
        <v>1</v>
      </c>
      <c r="D73" s="9" t="s">
        <v>139</v>
      </c>
      <c r="E73" s="9" t="s">
        <v>177</v>
      </c>
      <c r="F73" s="9" t="s">
        <v>220</v>
      </c>
      <c r="G73" s="9" t="s">
        <v>221</v>
      </c>
      <c r="H73" s="9" t="s">
        <v>8</v>
      </c>
      <c r="I73" s="9" t="str">
        <f t="shared" si="1"/>
        <v>C0788</v>
      </c>
      <c r="J73" s="9" t="s">
        <v>222</v>
      </c>
      <c r="K73" s="27">
        <v>0</v>
      </c>
      <c r="L73" s="28">
        <v>118387</v>
      </c>
      <c r="M73" s="10">
        <v>-118387</v>
      </c>
    </row>
    <row r="74" spans="1:13" x14ac:dyDescent="0.2">
      <c r="A74" t="s">
        <v>743</v>
      </c>
      <c r="B74" s="6" t="s">
        <v>774</v>
      </c>
      <c r="C74" s="6">
        <v>1</v>
      </c>
      <c r="D74" s="9" t="s">
        <v>139</v>
      </c>
      <c r="E74" s="9" t="s">
        <v>177</v>
      </c>
      <c r="F74" s="9" t="s">
        <v>223</v>
      </c>
      <c r="G74" s="9" t="s">
        <v>224</v>
      </c>
      <c r="H74" s="9" t="s">
        <v>8</v>
      </c>
      <c r="I74" s="9" t="str">
        <f t="shared" si="1"/>
        <v>C0798</v>
      </c>
      <c r="J74" s="9" t="s">
        <v>225</v>
      </c>
      <c r="K74" s="27">
        <v>0</v>
      </c>
      <c r="L74" s="28">
        <v>48731</v>
      </c>
      <c r="M74" s="10">
        <v>-48731</v>
      </c>
    </row>
    <row r="75" spans="1:13" x14ac:dyDescent="0.2">
      <c r="A75" t="s">
        <v>743</v>
      </c>
      <c r="B75" s="6" t="s">
        <v>774</v>
      </c>
      <c r="C75" s="6">
        <v>1</v>
      </c>
      <c r="D75" s="9" t="s">
        <v>139</v>
      </c>
      <c r="E75" s="9" t="s">
        <v>177</v>
      </c>
      <c r="F75" s="9" t="s">
        <v>226</v>
      </c>
      <c r="G75" s="9" t="s">
        <v>227</v>
      </c>
      <c r="H75" s="9" t="s">
        <v>8</v>
      </c>
      <c r="I75" s="9" t="str">
        <f t="shared" si="1"/>
        <v>C0826</v>
      </c>
      <c r="J75" s="9" t="s">
        <v>228</v>
      </c>
      <c r="K75" s="27">
        <v>0</v>
      </c>
      <c r="L75" s="28">
        <v>101352</v>
      </c>
      <c r="M75" s="10">
        <v>-101352</v>
      </c>
    </row>
    <row r="76" spans="1:13" x14ac:dyDescent="0.2">
      <c r="A76" t="s">
        <v>743</v>
      </c>
      <c r="B76" s="6" t="s">
        <v>774</v>
      </c>
      <c r="C76" s="6">
        <v>1</v>
      </c>
      <c r="D76" s="9" t="s">
        <v>139</v>
      </c>
      <c r="E76" s="9" t="s">
        <v>177</v>
      </c>
      <c r="F76" s="9" t="s">
        <v>229</v>
      </c>
      <c r="G76" s="9" t="s">
        <v>230</v>
      </c>
      <c r="H76" s="9" t="s">
        <v>8</v>
      </c>
      <c r="I76" s="9" t="str">
        <f t="shared" si="1"/>
        <v>C1551</v>
      </c>
      <c r="J76" s="9" t="s">
        <v>231</v>
      </c>
      <c r="K76" s="27">
        <v>0</v>
      </c>
      <c r="L76" s="28">
        <v>58925</v>
      </c>
      <c r="M76" s="10">
        <v>-58925</v>
      </c>
    </row>
    <row r="77" spans="1:13" x14ac:dyDescent="0.2">
      <c r="A77" t="s">
        <v>743</v>
      </c>
      <c r="B77" s="6" t="s">
        <v>774</v>
      </c>
      <c r="C77" s="6">
        <v>1</v>
      </c>
      <c r="D77" s="9" t="s">
        <v>139</v>
      </c>
      <c r="E77" s="9" t="s">
        <v>177</v>
      </c>
      <c r="F77" s="9" t="s">
        <v>232</v>
      </c>
      <c r="G77" s="9" t="s">
        <v>233</v>
      </c>
      <c r="H77" s="9" t="s">
        <v>8</v>
      </c>
      <c r="I77" s="9" t="str">
        <f t="shared" si="1"/>
        <v>C0937</v>
      </c>
      <c r="J77" s="9" t="s">
        <v>234</v>
      </c>
      <c r="K77" s="27">
        <v>0</v>
      </c>
      <c r="L77" s="28">
        <v>53832</v>
      </c>
      <c r="M77" s="10">
        <v>-53832</v>
      </c>
    </row>
    <row r="78" spans="1:13" x14ac:dyDescent="0.2">
      <c r="A78" t="s">
        <v>743</v>
      </c>
      <c r="B78" s="6" t="s">
        <v>774</v>
      </c>
      <c r="C78" s="6">
        <v>1</v>
      </c>
      <c r="D78" s="9" t="s">
        <v>139</v>
      </c>
      <c r="E78" s="9" t="s">
        <v>177</v>
      </c>
      <c r="F78" s="9" t="s">
        <v>235</v>
      </c>
      <c r="G78" s="9" t="s">
        <v>236</v>
      </c>
      <c r="H78" s="9" t="s">
        <v>8</v>
      </c>
      <c r="I78" s="9" t="str">
        <f t="shared" si="1"/>
        <v>C0949</v>
      </c>
      <c r="J78" s="9" t="s">
        <v>237</v>
      </c>
      <c r="K78" s="27">
        <v>0</v>
      </c>
      <c r="L78" s="28">
        <v>45582</v>
      </c>
      <c r="M78" s="10">
        <v>-45582</v>
      </c>
    </row>
    <row r="79" spans="1:13" x14ac:dyDescent="0.2">
      <c r="A79" t="s">
        <v>743</v>
      </c>
      <c r="B79" s="6" t="s">
        <v>774</v>
      </c>
      <c r="C79" s="6">
        <v>1</v>
      </c>
      <c r="D79" s="9" t="s">
        <v>139</v>
      </c>
      <c r="E79" s="9" t="s">
        <v>177</v>
      </c>
      <c r="F79" s="9" t="s">
        <v>238</v>
      </c>
      <c r="G79" s="9" t="s">
        <v>239</v>
      </c>
      <c r="H79" s="9" t="s">
        <v>8</v>
      </c>
      <c r="I79" s="9" t="str">
        <f t="shared" si="1"/>
        <v>C0928</v>
      </c>
      <c r="J79" s="9" t="s">
        <v>240</v>
      </c>
      <c r="K79" s="27">
        <v>0</v>
      </c>
      <c r="L79" s="28">
        <v>88901</v>
      </c>
      <c r="M79" s="10">
        <v>-88901</v>
      </c>
    </row>
    <row r="80" spans="1:13" x14ac:dyDescent="0.2">
      <c r="A80" t="s">
        <v>743</v>
      </c>
      <c r="B80" s="6" t="s">
        <v>774</v>
      </c>
      <c r="C80" s="6">
        <v>1</v>
      </c>
      <c r="D80" s="9" t="s">
        <v>139</v>
      </c>
      <c r="E80" s="9" t="s">
        <v>177</v>
      </c>
      <c r="F80" s="9" t="s">
        <v>241</v>
      </c>
      <c r="G80" s="9" t="s">
        <v>242</v>
      </c>
      <c r="H80" s="9" t="s">
        <v>8</v>
      </c>
      <c r="I80" s="9" t="str">
        <f t="shared" si="1"/>
        <v>C1459</v>
      </c>
      <c r="J80" s="9" t="s">
        <v>243</v>
      </c>
      <c r="K80" s="27">
        <v>0</v>
      </c>
      <c r="L80" s="28">
        <v>68352</v>
      </c>
      <c r="M80" s="10">
        <v>-68352</v>
      </c>
    </row>
    <row r="81" spans="1:13" x14ac:dyDescent="0.2">
      <c r="A81" t="s">
        <v>743</v>
      </c>
      <c r="B81" s="6" t="s">
        <v>774</v>
      </c>
      <c r="C81" s="6">
        <v>1</v>
      </c>
      <c r="D81" s="9" t="s">
        <v>139</v>
      </c>
      <c r="E81" s="9" t="s">
        <v>177</v>
      </c>
      <c r="F81" s="9" t="s">
        <v>244</v>
      </c>
      <c r="G81" s="9" t="s">
        <v>245</v>
      </c>
      <c r="H81" s="9" t="s">
        <v>8</v>
      </c>
      <c r="I81" s="9" t="str">
        <f t="shared" si="1"/>
        <v>C0927</v>
      </c>
      <c r="J81" s="9" t="s">
        <v>246</v>
      </c>
      <c r="K81" s="27">
        <v>0</v>
      </c>
      <c r="L81" s="28">
        <v>97084</v>
      </c>
      <c r="M81" s="10">
        <v>-97084</v>
      </c>
    </row>
    <row r="82" spans="1:13" x14ac:dyDescent="0.2">
      <c r="A82" t="s">
        <v>743</v>
      </c>
      <c r="B82" s="6" t="s">
        <v>774</v>
      </c>
      <c r="C82" s="6">
        <v>1</v>
      </c>
      <c r="D82" s="9" t="s">
        <v>139</v>
      </c>
      <c r="E82" s="9" t="s">
        <v>177</v>
      </c>
      <c r="F82" s="9" t="s">
        <v>247</v>
      </c>
      <c r="G82" s="9" t="s">
        <v>248</v>
      </c>
      <c r="H82" s="9" t="s">
        <v>8</v>
      </c>
      <c r="I82" s="9" t="str">
        <f t="shared" si="1"/>
        <v>C0929</v>
      </c>
      <c r="J82" s="9" t="s">
        <v>249</v>
      </c>
      <c r="K82" s="27">
        <v>0</v>
      </c>
      <c r="L82" s="28">
        <v>81069</v>
      </c>
      <c r="M82" s="10">
        <v>-81069</v>
      </c>
    </row>
    <row r="83" spans="1:13" x14ac:dyDescent="0.2">
      <c r="A83" t="s">
        <v>743</v>
      </c>
      <c r="B83" s="6" t="s">
        <v>774</v>
      </c>
      <c r="C83" s="6">
        <v>1</v>
      </c>
      <c r="D83" s="9" t="s">
        <v>139</v>
      </c>
      <c r="E83" s="9" t="s">
        <v>177</v>
      </c>
      <c r="F83" s="9" t="s">
        <v>250</v>
      </c>
      <c r="G83" s="9" t="s">
        <v>251</v>
      </c>
      <c r="H83" s="9" t="s">
        <v>8</v>
      </c>
      <c r="I83" s="9" t="str">
        <f t="shared" si="1"/>
        <v>C1007</v>
      </c>
      <c r="J83" s="9" t="s">
        <v>252</v>
      </c>
      <c r="K83" s="27">
        <v>0</v>
      </c>
      <c r="L83" s="28">
        <v>49520</v>
      </c>
      <c r="M83" s="10">
        <v>-49520</v>
      </c>
    </row>
    <row r="84" spans="1:13" x14ac:dyDescent="0.2">
      <c r="A84" t="s">
        <v>743</v>
      </c>
      <c r="B84" s="6" t="s">
        <v>774</v>
      </c>
      <c r="C84" s="6">
        <v>1</v>
      </c>
      <c r="D84" s="9" t="s">
        <v>139</v>
      </c>
      <c r="E84" s="9" t="s">
        <v>177</v>
      </c>
      <c r="F84" s="9" t="s">
        <v>253</v>
      </c>
      <c r="G84" s="9" t="s">
        <v>254</v>
      </c>
      <c r="H84" s="9" t="s">
        <v>8</v>
      </c>
      <c r="I84" s="9" t="str">
        <f t="shared" si="1"/>
        <v>C1014</v>
      </c>
      <c r="J84" s="9" t="s">
        <v>255</v>
      </c>
      <c r="K84" s="27">
        <v>0</v>
      </c>
      <c r="L84" s="28">
        <v>82160</v>
      </c>
      <c r="M84" s="10">
        <v>-82160</v>
      </c>
    </row>
    <row r="85" spans="1:13" x14ac:dyDescent="0.2">
      <c r="A85" t="s">
        <v>743</v>
      </c>
      <c r="B85" s="6" t="s">
        <v>774</v>
      </c>
      <c r="C85" s="6">
        <v>1</v>
      </c>
      <c r="D85" s="9" t="s">
        <v>139</v>
      </c>
      <c r="E85" s="9" t="s">
        <v>177</v>
      </c>
      <c r="F85" s="9" t="s">
        <v>256</v>
      </c>
      <c r="G85" s="9" t="s">
        <v>257</v>
      </c>
      <c r="H85" s="9" t="s">
        <v>8</v>
      </c>
      <c r="I85" s="9" t="str">
        <f t="shared" si="1"/>
        <v>C1020</v>
      </c>
      <c r="J85" s="9" t="s">
        <v>258</v>
      </c>
      <c r="K85" s="27">
        <v>0</v>
      </c>
      <c r="L85" s="28">
        <v>34653</v>
      </c>
      <c r="M85" s="10">
        <v>-34653</v>
      </c>
    </row>
    <row r="86" spans="1:13" x14ac:dyDescent="0.2">
      <c r="A86" t="s">
        <v>743</v>
      </c>
      <c r="B86" s="6" t="s">
        <v>774</v>
      </c>
      <c r="C86" s="6">
        <v>1</v>
      </c>
      <c r="D86" s="9" t="s">
        <v>139</v>
      </c>
      <c r="E86" s="9" t="s">
        <v>177</v>
      </c>
      <c r="F86" s="9" t="s">
        <v>259</v>
      </c>
      <c r="G86" s="9" t="s">
        <v>260</v>
      </c>
      <c r="H86" s="9" t="s">
        <v>8</v>
      </c>
      <c r="I86" s="9" t="str">
        <f t="shared" si="1"/>
        <v>C1095</v>
      </c>
      <c r="J86" s="9" t="s">
        <v>261</v>
      </c>
      <c r="K86" s="27">
        <v>0</v>
      </c>
      <c r="L86" s="28">
        <v>85412</v>
      </c>
      <c r="M86" s="10">
        <v>-85412</v>
      </c>
    </row>
    <row r="87" spans="1:13" x14ac:dyDescent="0.2">
      <c r="A87" t="s">
        <v>743</v>
      </c>
      <c r="B87" s="6" t="s">
        <v>774</v>
      </c>
      <c r="C87" s="6">
        <v>1</v>
      </c>
      <c r="D87" s="9" t="s">
        <v>139</v>
      </c>
      <c r="E87" s="9" t="s">
        <v>177</v>
      </c>
      <c r="F87" s="9" t="s">
        <v>262</v>
      </c>
      <c r="G87" s="9" t="s">
        <v>263</v>
      </c>
      <c r="H87" s="9" t="s">
        <v>8</v>
      </c>
      <c r="I87" s="9" t="str">
        <f t="shared" si="1"/>
        <v>C1096</v>
      </c>
      <c r="J87" s="9" t="s">
        <v>264</v>
      </c>
      <c r="K87" s="27">
        <v>0</v>
      </c>
      <c r="L87" s="28">
        <v>76708</v>
      </c>
      <c r="M87" s="10">
        <v>-76708</v>
      </c>
    </row>
    <row r="88" spans="1:13" x14ac:dyDescent="0.2">
      <c r="A88" t="s">
        <v>743</v>
      </c>
      <c r="B88" s="6" t="s">
        <v>774</v>
      </c>
      <c r="C88" s="6">
        <v>1</v>
      </c>
      <c r="D88" s="9" t="s">
        <v>139</v>
      </c>
      <c r="E88" s="9" t="s">
        <v>177</v>
      </c>
      <c r="F88" s="9" t="s">
        <v>265</v>
      </c>
      <c r="G88" s="9" t="s">
        <v>266</v>
      </c>
      <c r="H88" s="9" t="s">
        <v>8</v>
      </c>
      <c r="I88" s="9" t="str">
        <f t="shared" si="1"/>
        <v>C1550</v>
      </c>
      <c r="J88" s="9" t="s">
        <v>267</v>
      </c>
      <c r="K88" s="27">
        <v>0</v>
      </c>
      <c r="L88" s="28">
        <v>57982</v>
      </c>
      <c r="M88" s="10">
        <v>-57982</v>
      </c>
    </row>
    <row r="89" spans="1:13" x14ac:dyDescent="0.2">
      <c r="A89" t="s">
        <v>743</v>
      </c>
      <c r="B89" s="6" t="s">
        <v>774</v>
      </c>
      <c r="C89" s="6">
        <v>1</v>
      </c>
      <c r="D89" s="9" t="s">
        <v>139</v>
      </c>
      <c r="E89" s="9" t="s">
        <v>177</v>
      </c>
      <c r="F89" s="9" t="s">
        <v>268</v>
      </c>
      <c r="G89" s="9" t="s">
        <v>269</v>
      </c>
      <c r="H89" s="9" t="s">
        <v>8</v>
      </c>
      <c r="I89" s="9" t="str">
        <f t="shared" si="1"/>
        <v>C1141</v>
      </c>
      <c r="J89" s="9" t="s">
        <v>270</v>
      </c>
      <c r="K89" s="27">
        <v>0</v>
      </c>
      <c r="L89" s="28">
        <v>70465</v>
      </c>
      <c r="M89" s="10">
        <v>-70465</v>
      </c>
    </row>
    <row r="90" spans="1:13" x14ac:dyDescent="0.2">
      <c r="A90" t="s">
        <v>743</v>
      </c>
      <c r="B90" s="6" t="s">
        <v>774</v>
      </c>
      <c r="C90" s="6">
        <v>1</v>
      </c>
      <c r="D90" s="9" t="s">
        <v>139</v>
      </c>
      <c r="E90" s="9" t="s">
        <v>177</v>
      </c>
      <c r="F90" s="9" t="s">
        <v>271</v>
      </c>
      <c r="G90" s="9" t="s">
        <v>272</v>
      </c>
      <c r="H90" s="9" t="s">
        <v>8</v>
      </c>
      <c r="I90" s="9" t="str">
        <f t="shared" si="1"/>
        <v>C1161</v>
      </c>
      <c r="J90" s="9" t="s">
        <v>273</v>
      </c>
      <c r="K90" s="27">
        <v>0</v>
      </c>
      <c r="L90" s="28">
        <v>96006</v>
      </c>
      <c r="M90" s="10">
        <v>-96006</v>
      </c>
    </row>
    <row r="91" spans="1:13" x14ac:dyDescent="0.2">
      <c r="A91" t="s">
        <v>743</v>
      </c>
      <c r="B91" s="6" t="s">
        <v>774</v>
      </c>
      <c r="C91" s="6">
        <v>1</v>
      </c>
      <c r="D91" s="9" t="s">
        <v>139</v>
      </c>
      <c r="E91" s="9" t="s">
        <v>177</v>
      </c>
      <c r="F91" s="9" t="s">
        <v>274</v>
      </c>
      <c r="G91" s="9" t="s">
        <v>275</v>
      </c>
      <c r="H91" s="9" t="s">
        <v>8</v>
      </c>
      <c r="I91" s="9" t="str">
        <f t="shared" si="1"/>
        <v>C1162</v>
      </c>
      <c r="J91" s="9" t="s">
        <v>276</v>
      </c>
      <c r="K91" s="27">
        <v>0</v>
      </c>
      <c r="L91" s="28">
        <v>56045</v>
      </c>
      <c r="M91" s="10">
        <v>-56045</v>
      </c>
    </row>
    <row r="92" spans="1:13" x14ac:dyDescent="0.2">
      <c r="A92" t="s">
        <v>743</v>
      </c>
      <c r="B92" s="6" t="s">
        <v>774</v>
      </c>
      <c r="C92" s="6">
        <v>1</v>
      </c>
      <c r="D92" s="9" t="s">
        <v>139</v>
      </c>
      <c r="E92" s="9" t="s">
        <v>177</v>
      </c>
      <c r="F92" s="9" t="s">
        <v>277</v>
      </c>
      <c r="G92" s="9" t="s">
        <v>278</v>
      </c>
      <c r="H92" s="9" t="s">
        <v>8</v>
      </c>
      <c r="I92" s="9" t="str">
        <f t="shared" si="1"/>
        <v>C1206</v>
      </c>
      <c r="J92" s="9" t="s">
        <v>279</v>
      </c>
      <c r="K92" s="27">
        <v>0</v>
      </c>
      <c r="L92" s="28">
        <v>76546</v>
      </c>
      <c r="M92" s="10">
        <v>-76546</v>
      </c>
    </row>
    <row r="93" spans="1:13" x14ac:dyDescent="0.2">
      <c r="A93" t="s">
        <v>743</v>
      </c>
      <c r="B93" s="6" t="s">
        <v>774</v>
      </c>
      <c r="C93" s="6">
        <v>1</v>
      </c>
      <c r="D93" s="9" t="s">
        <v>139</v>
      </c>
      <c r="E93" s="9" t="s">
        <v>177</v>
      </c>
      <c r="F93" s="9" t="s">
        <v>280</v>
      </c>
      <c r="G93" s="9" t="s">
        <v>281</v>
      </c>
      <c r="H93" s="9" t="s">
        <v>8</v>
      </c>
      <c r="I93" s="9" t="str">
        <f t="shared" si="1"/>
        <v>C1212</v>
      </c>
      <c r="J93" s="9" t="s">
        <v>282</v>
      </c>
      <c r="K93" s="27">
        <v>0</v>
      </c>
      <c r="L93" s="28">
        <v>129979</v>
      </c>
      <c r="M93" s="10">
        <v>-129979</v>
      </c>
    </row>
    <row r="94" spans="1:13" x14ac:dyDescent="0.2">
      <c r="A94" t="s">
        <v>743</v>
      </c>
      <c r="B94" s="6" t="s">
        <v>774</v>
      </c>
      <c r="C94" s="6">
        <v>1</v>
      </c>
      <c r="D94" s="9" t="s">
        <v>139</v>
      </c>
      <c r="E94" s="9" t="s">
        <v>177</v>
      </c>
      <c r="F94" s="9" t="s">
        <v>283</v>
      </c>
      <c r="G94" s="9" t="s">
        <v>284</v>
      </c>
      <c r="H94" s="9" t="s">
        <v>8</v>
      </c>
      <c r="I94" s="9" t="str">
        <f t="shared" si="1"/>
        <v>C1241</v>
      </c>
      <c r="J94" s="9" t="s">
        <v>285</v>
      </c>
      <c r="K94" s="27">
        <v>0</v>
      </c>
      <c r="L94" s="28">
        <v>90006</v>
      </c>
      <c r="M94" s="10">
        <v>-90006</v>
      </c>
    </row>
    <row r="95" spans="1:13" x14ac:dyDescent="0.2">
      <c r="A95" t="s">
        <v>743</v>
      </c>
      <c r="B95" s="6" t="s">
        <v>774</v>
      </c>
      <c r="C95" s="6">
        <v>1</v>
      </c>
      <c r="D95" s="9" t="s">
        <v>139</v>
      </c>
      <c r="E95" s="9" t="s">
        <v>177</v>
      </c>
      <c r="F95" s="9" t="s">
        <v>286</v>
      </c>
      <c r="G95" s="9" t="s">
        <v>287</v>
      </c>
      <c r="H95" s="9" t="s">
        <v>8</v>
      </c>
      <c r="I95" s="9" t="str">
        <f t="shared" si="1"/>
        <v>C1213</v>
      </c>
      <c r="J95" s="9" t="s">
        <v>288</v>
      </c>
      <c r="K95" s="27">
        <v>0</v>
      </c>
      <c r="L95" s="28">
        <v>69395</v>
      </c>
      <c r="M95" s="10">
        <v>-69395</v>
      </c>
    </row>
    <row r="96" spans="1:13" x14ac:dyDescent="0.2">
      <c r="A96" t="s">
        <v>743</v>
      </c>
      <c r="B96" s="6" t="s">
        <v>774</v>
      </c>
      <c r="C96" s="6">
        <v>1</v>
      </c>
      <c r="D96" s="9" t="s">
        <v>139</v>
      </c>
      <c r="E96" s="9" t="s">
        <v>177</v>
      </c>
      <c r="F96" s="9" t="s">
        <v>289</v>
      </c>
      <c r="G96" s="9" t="s">
        <v>290</v>
      </c>
      <c r="H96" s="9" t="s">
        <v>8</v>
      </c>
      <c r="I96" s="9" t="str">
        <f t="shared" si="1"/>
        <v>C1214</v>
      </c>
      <c r="J96" s="9" t="s">
        <v>291</v>
      </c>
      <c r="K96" s="27">
        <v>0</v>
      </c>
      <c r="L96" s="28">
        <v>67990</v>
      </c>
      <c r="M96" s="10">
        <v>-67990</v>
      </c>
    </row>
    <row r="97" spans="1:13" x14ac:dyDescent="0.2">
      <c r="A97" t="s">
        <v>743</v>
      </c>
      <c r="B97" s="6" t="s">
        <v>774</v>
      </c>
      <c r="C97" s="6">
        <v>1</v>
      </c>
      <c r="D97" s="9" t="s">
        <v>139</v>
      </c>
      <c r="E97" s="9" t="s">
        <v>177</v>
      </c>
      <c r="F97" s="9" t="s">
        <v>292</v>
      </c>
      <c r="G97" s="9" t="s">
        <v>293</v>
      </c>
      <c r="H97" s="9" t="s">
        <v>8</v>
      </c>
      <c r="I97" s="9" t="str">
        <f t="shared" si="1"/>
        <v>C1230</v>
      </c>
      <c r="J97" s="9" t="s">
        <v>294</v>
      </c>
      <c r="K97" s="27">
        <v>0</v>
      </c>
      <c r="L97" s="28">
        <v>110178</v>
      </c>
      <c r="M97" s="10">
        <v>-110178</v>
      </c>
    </row>
    <row r="98" spans="1:13" x14ac:dyDescent="0.2">
      <c r="A98" t="s">
        <v>743</v>
      </c>
      <c r="B98" s="6" t="s">
        <v>774</v>
      </c>
      <c r="C98" s="6">
        <v>1</v>
      </c>
      <c r="D98" s="9" t="s">
        <v>139</v>
      </c>
      <c r="E98" s="9" t="s">
        <v>177</v>
      </c>
      <c r="F98" s="9" t="s">
        <v>295</v>
      </c>
      <c r="G98" s="9" t="s">
        <v>296</v>
      </c>
      <c r="H98" s="9" t="s">
        <v>8</v>
      </c>
      <c r="I98" s="9" t="str">
        <f t="shared" si="1"/>
        <v>C1231</v>
      </c>
      <c r="J98" s="9" t="s">
        <v>297</v>
      </c>
      <c r="K98" s="27">
        <v>0</v>
      </c>
      <c r="L98" s="28">
        <v>120319</v>
      </c>
      <c r="M98" s="10">
        <v>-120319</v>
      </c>
    </row>
    <row r="99" spans="1:13" x14ac:dyDescent="0.2">
      <c r="A99" t="s">
        <v>743</v>
      </c>
      <c r="B99" s="6" t="s">
        <v>774</v>
      </c>
      <c r="C99" s="6">
        <v>1</v>
      </c>
      <c r="D99" s="9" t="s">
        <v>139</v>
      </c>
      <c r="E99" s="9" t="s">
        <v>177</v>
      </c>
      <c r="F99" s="9" t="s">
        <v>298</v>
      </c>
      <c r="G99" s="9" t="s">
        <v>299</v>
      </c>
      <c r="H99" s="9" t="s">
        <v>8</v>
      </c>
      <c r="I99" s="9" t="str">
        <f t="shared" si="1"/>
        <v>C1163</v>
      </c>
      <c r="J99" s="9" t="s">
        <v>300</v>
      </c>
      <c r="K99" s="27">
        <v>0</v>
      </c>
      <c r="L99" s="28">
        <v>99648</v>
      </c>
      <c r="M99" s="10">
        <v>-99648</v>
      </c>
    </row>
    <row r="100" spans="1:13" x14ac:dyDescent="0.2">
      <c r="A100" t="s">
        <v>743</v>
      </c>
      <c r="B100" s="6" t="s">
        <v>774</v>
      </c>
      <c r="C100" s="6">
        <v>1</v>
      </c>
      <c r="D100" s="9" t="s">
        <v>139</v>
      </c>
      <c r="E100" s="9" t="s">
        <v>177</v>
      </c>
      <c r="F100" s="9" t="s">
        <v>301</v>
      </c>
      <c r="G100" s="9" t="s">
        <v>302</v>
      </c>
      <c r="H100" s="9" t="s">
        <v>8</v>
      </c>
      <c r="I100" s="9" t="str">
        <f t="shared" si="1"/>
        <v>C1164</v>
      </c>
      <c r="J100" s="9" t="s">
        <v>303</v>
      </c>
      <c r="K100" s="27">
        <v>0</v>
      </c>
      <c r="L100" s="28">
        <v>89994</v>
      </c>
      <c r="M100" s="10">
        <v>-89994</v>
      </c>
    </row>
    <row r="101" spans="1:13" x14ac:dyDescent="0.2">
      <c r="A101" t="s">
        <v>743</v>
      </c>
      <c r="B101" s="6" t="s">
        <v>774</v>
      </c>
      <c r="C101" s="6">
        <v>1</v>
      </c>
      <c r="D101" s="9" t="s">
        <v>139</v>
      </c>
      <c r="E101" s="9" t="s">
        <v>177</v>
      </c>
      <c r="F101" s="9" t="s">
        <v>304</v>
      </c>
      <c r="G101" s="9" t="s">
        <v>305</v>
      </c>
      <c r="H101" s="9" t="s">
        <v>8</v>
      </c>
      <c r="I101" s="9" t="str">
        <f t="shared" si="1"/>
        <v>C1315</v>
      </c>
      <c r="J101" s="9" t="s">
        <v>306</v>
      </c>
      <c r="K101" s="27">
        <v>0</v>
      </c>
      <c r="L101" s="28">
        <v>71886</v>
      </c>
      <c r="M101" s="10">
        <v>-71886</v>
      </c>
    </row>
    <row r="102" spans="1:13" x14ac:dyDescent="0.2">
      <c r="A102" t="s">
        <v>743</v>
      </c>
      <c r="B102" s="6" t="s">
        <v>774</v>
      </c>
      <c r="C102" s="6">
        <v>1</v>
      </c>
      <c r="D102" s="9" t="s">
        <v>139</v>
      </c>
      <c r="E102" s="9" t="s">
        <v>177</v>
      </c>
      <c r="F102" s="9" t="s">
        <v>307</v>
      </c>
      <c r="G102" s="9" t="s">
        <v>308</v>
      </c>
      <c r="H102" s="9" t="s">
        <v>8</v>
      </c>
      <c r="I102" s="9" t="str">
        <f t="shared" si="1"/>
        <v>C1299</v>
      </c>
      <c r="J102" s="9" t="s">
        <v>309</v>
      </c>
      <c r="K102" s="27">
        <v>0</v>
      </c>
      <c r="L102" s="28">
        <v>109791</v>
      </c>
      <c r="M102" s="10">
        <v>-109791</v>
      </c>
    </row>
    <row r="103" spans="1:13" x14ac:dyDescent="0.2">
      <c r="A103" t="s">
        <v>743</v>
      </c>
      <c r="B103" s="6" t="s">
        <v>774</v>
      </c>
      <c r="C103" s="6">
        <v>1</v>
      </c>
      <c r="D103" s="9" t="s">
        <v>139</v>
      </c>
      <c r="E103" s="9" t="s">
        <v>177</v>
      </c>
      <c r="F103" s="9" t="s">
        <v>310</v>
      </c>
      <c r="G103" s="9" t="s">
        <v>311</v>
      </c>
      <c r="H103" s="9" t="s">
        <v>8</v>
      </c>
      <c r="I103" s="9" t="str">
        <f t="shared" si="1"/>
        <v>C1330</v>
      </c>
      <c r="J103" s="9" t="s">
        <v>312</v>
      </c>
      <c r="K103" s="27">
        <v>0</v>
      </c>
      <c r="L103" s="28">
        <v>60158</v>
      </c>
      <c r="M103" s="10">
        <v>-60158</v>
      </c>
    </row>
    <row r="104" spans="1:13" x14ac:dyDescent="0.2">
      <c r="A104" t="s">
        <v>743</v>
      </c>
      <c r="B104" s="6" t="s">
        <v>774</v>
      </c>
      <c r="C104" s="6">
        <v>1</v>
      </c>
      <c r="D104" s="9" t="s">
        <v>139</v>
      </c>
      <c r="E104" s="9" t="s">
        <v>177</v>
      </c>
      <c r="F104" s="9" t="s">
        <v>313</v>
      </c>
      <c r="G104" s="9" t="s">
        <v>314</v>
      </c>
      <c r="H104" s="9" t="s">
        <v>8</v>
      </c>
      <c r="I104" s="9" t="str">
        <f t="shared" si="1"/>
        <v>C1331</v>
      </c>
      <c r="J104" s="9" t="s">
        <v>315</v>
      </c>
      <c r="K104" s="27">
        <v>0</v>
      </c>
      <c r="L104" s="28">
        <v>66296</v>
      </c>
      <c r="M104" s="10">
        <v>-66296</v>
      </c>
    </row>
    <row r="105" spans="1:13" x14ac:dyDescent="0.2">
      <c r="A105" t="s">
        <v>743</v>
      </c>
      <c r="B105" s="6" t="s">
        <v>774</v>
      </c>
      <c r="C105" s="6">
        <v>1</v>
      </c>
      <c r="D105" s="9" t="s">
        <v>139</v>
      </c>
      <c r="E105" s="9" t="s">
        <v>177</v>
      </c>
      <c r="F105" s="9" t="s">
        <v>316</v>
      </c>
      <c r="G105" s="9" t="s">
        <v>317</v>
      </c>
      <c r="H105" s="9" t="s">
        <v>8</v>
      </c>
      <c r="I105" s="9" t="str">
        <f t="shared" si="1"/>
        <v>C1332</v>
      </c>
      <c r="J105" s="9" t="s">
        <v>318</v>
      </c>
      <c r="K105" s="27">
        <v>0</v>
      </c>
      <c r="L105" s="28">
        <v>68006</v>
      </c>
      <c r="M105" s="10">
        <v>-68006</v>
      </c>
    </row>
    <row r="106" spans="1:13" x14ac:dyDescent="0.2">
      <c r="A106" t="s">
        <v>743</v>
      </c>
      <c r="B106" s="6" t="s">
        <v>774</v>
      </c>
      <c r="C106" s="6">
        <v>1</v>
      </c>
      <c r="D106" s="9" t="s">
        <v>139</v>
      </c>
      <c r="E106" s="9" t="s">
        <v>177</v>
      </c>
      <c r="F106" s="9" t="s">
        <v>319</v>
      </c>
      <c r="G106" s="9" t="s">
        <v>320</v>
      </c>
      <c r="H106" s="9" t="s">
        <v>8</v>
      </c>
      <c r="I106" s="9" t="str">
        <f t="shared" si="1"/>
        <v>C1334</v>
      </c>
      <c r="J106" s="9" t="s">
        <v>321</v>
      </c>
      <c r="K106" s="27">
        <v>0</v>
      </c>
      <c r="L106" s="28">
        <v>108519</v>
      </c>
      <c r="M106" s="10">
        <v>-108519</v>
      </c>
    </row>
    <row r="107" spans="1:13" x14ac:dyDescent="0.2">
      <c r="A107" t="s">
        <v>743</v>
      </c>
      <c r="B107" s="6" t="s">
        <v>774</v>
      </c>
      <c r="C107" s="6">
        <v>1</v>
      </c>
      <c r="D107" s="9" t="s">
        <v>139</v>
      </c>
      <c r="E107" s="9" t="s">
        <v>177</v>
      </c>
      <c r="F107" s="9" t="s">
        <v>322</v>
      </c>
      <c r="G107" s="9" t="s">
        <v>323</v>
      </c>
      <c r="H107" s="9" t="s">
        <v>8</v>
      </c>
      <c r="I107" s="9" t="str">
        <f t="shared" si="1"/>
        <v>C1343</v>
      </c>
      <c r="J107" s="9" t="s">
        <v>324</v>
      </c>
      <c r="K107" s="27">
        <v>0</v>
      </c>
      <c r="L107" s="28">
        <v>98511</v>
      </c>
      <c r="M107" s="10">
        <v>-98511</v>
      </c>
    </row>
    <row r="108" spans="1:13" x14ac:dyDescent="0.2">
      <c r="A108" t="s">
        <v>743</v>
      </c>
      <c r="B108" s="6" t="s">
        <v>774</v>
      </c>
      <c r="C108" s="6">
        <v>1</v>
      </c>
      <c r="D108" s="9" t="s">
        <v>139</v>
      </c>
      <c r="E108" s="9" t="s">
        <v>177</v>
      </c>
      <c r="F108" s="9" t="s">
        <v>325</v>
      </c>
      <c r="G108" s="9" t="s">
        <v>326</v>
      </c>
      <c r="H108" s="9" t="s">
        <v>8</v>
      </c>
      <c r="I108" s="9" t="str">
        <f t="shared" si="1"/>
        <v>C1354</v>
      </c>
      <c r="J108" s="9" t="s">
        <v>327</v>
      </c>
      <c r="K108" s="27">
        <v>0</v>
      </c>
      <c r="L108" s="28">
        <v>56514</v>
      </c>
      <c r="M108" s="10">
        <v>-56514</v>
      </c>
    </row>
    <row r="109" spans="1:13" x14ac:dyDescent="0.2">
      <c r="A109" t="s">
        <v>743</v>
      </c>
      <c r="B109" s="6" t="s">
        <v>774</v>
      </c>
      <c r="C109" s="6">
        <v>1</v>
      </c>
      <c r="D109" s="9" t="s">
        <v>139</v>
      </c>
      <c r="E109" s="9" t="s">
        <v>177</v>
      </c>
      <c r="F109" s="9" t="s">
        <v>328</v>
      </c>
      <c r="G109" s="9" t="s">
        <v>329</v>
      </c>
      <c r="H109" s="9" t="s">
        <v>8</v>
      </c>
      <c r="I109" s="9" t="str">
        <f t="shared" si="1"/>
        <v>C1356</v>
      </c>
      <c r="J109" s="9" t="s">
        <v>330</v>
      </c>
      <c r="K109" s="27">
        <v>0</v>
      </c>
      <c r="L109" s="28">
        <v>113176</v>
      </c>
      <c r="M109" s="10">
        <v>-113176</v>
      </c>
    </row>
    <row r="110" spans="1:13" x14ac:dyDescent="0.2">
      <c r="A110" t="s">
        <v>743</v>
      </c>
      <c r="B110" s="6" t="s">
        <v>774</v>
      </c>
      <c r="C110" s="6">
        <v>1</v>
      </c>
      <c r="D110" s="9" t="s">
        <v>139</v>
      </c>
      <c r="E110" s="9" t="s">
        <v>177</v>
      </c>
      <c r="F110" s="9" t="s">
        <v>331</v>
      </c>
      <c r="G110" s="9" t="s">
        <v>332</v>
      </c>
      <c r="H110" s="9" t="s">
        <v>8</v>
      </c>
      <c r="I110" s="9" t="str">
        <f t="shared" si="1"/>
        <v>C1401</v>
      </c>
      <c r="J110" s="9" t="s">
        <v>333</v>
      </c>
      <c r="K110" s="27">
        <v>0</v>
      </c>
      <c r="L110" s="28">
        <v>98672</v>
      </c>
      <c r="M110" s="10">
        <v>-98672</v>
      </c>
    </row>
    <row r="111" spans="1:13" x14ac:dyDescent="0.2">
      <c r="A111" t="s">
        <v>743</v>
      </c>
      <c r="B111" s="6" t="s">
        <v>774</v>
      </c>
      <c r="C111" s="6">
        <v>1</v>
      </c>
      <c r="D111" s="9" t="s">
        <v>139</v>
      </c>
      <c r="E111" s="9" t="s">
        <v>177</v>
      </c>
      <c r="F111" s="9" t="s">
        <v>334</v>
      </c>
      <c r="G111" s="9" t="s">
        <v>335</v>
      </c>
      <c r="H111" s="9" t="s">
        <v>8</v>
      </c>
      <c r="I111" s="9" t="str">
        <f t="shared" si="1"/>
        <v>C1436</v>
      </c>
      <c r="J111" s="9" t="s">
        <v>336</v>
      </c>
      <c r="K111" s="27">
        <v>0</v>
      </c>
      <c r="L111" s="28">
        <v>90385</v>
      </c>
      <c r="M111" s="10">
        <v>-90385</v>
      </c>
    </row>
    <row r="112" spans="1:13" x14ac:dyDescent="0.2">
      <c r="A112" t="s">
        <v>743</v>
      </c>
      <c r="B112" s="6" t="s">
        <v>774</v>
      </c>
      <c r="C112" s="6">
        <v>1</v>
      </c>
      <c r="D112" s="9" t="s">
        <v>139</v>
      </c>
      <c r="E112" s="9" t="s">
        <v>177</v>
      </c>
      <c r="F112" s="9" t="s">
        <v>337</v>
      </c>
      <c r="G112" s="9" t="s">
        <v>338</v>
      </c>
      <c r="H112" s="9" t="s">
        <v>8</v>
      </c>
      <c r="I112" s="9" t="str">
        <f t="shared" si="1"/>
        <v>C1538</v>
      </c>
      <c r="J112" s="9" t="s">
        <v>339</v>
      </c>
      <c r="K112" s="27">
        <v>0</v>
      </c>
      <c r="L112" s="28">
        <v>61163</v>
      </c>
      <c r="M112" s="10">
        <v>-61163</v>
      </c>
    </row>
    <row r="113" spans="1:13" x14ac:dyDescent="0.2">
      <c r="A113" t="s">
        <v>743</v>
      </c>
      <c r="B113" s="6" t="s">
        <v>774</v>
      </c>
      <c r="C113" s="6">
        <v>1</v>
      </c>
      <c r="D113" s="9" t="s">
        <v>139</v>
      </c>
      <c r="E113" s="9" t="s">
        <v>177</v>
      </c>
      <c r="F113" s="9" t="s">
        <v>340</v>
      </c>
      <c r="G113" s="9" t="s">
        <v>341</v>
      </c>
      <c r="H113" s="9" t="s">
        <v>8</v>
      </c>
      <c r="I113" s="9" t="str">
        <f t="shared" si="1"/>
        <v>C1539</v>
      </c>
      <c r="J113" s="9" t="s">
        <v>342</v>
      </c>
      <c r="K113" s="27">
        <v>0</v>
      </c>
      <c r="L113" s="28">
        <v>101073</v>
      </c>
      <c r="M113" s="10">
        <v>-101073</v>
      </c>
    </row>
    <row r="114" spans="1:13" x14ac:dyDescent="0.2">
      <c r="A114" t="s">
        <v>743</v>
      </c>
      <c r="B114" s="6" t="s">
        <v>774</v>
      </c>
      <c r="C114" s="6">
        <v>1</v>
      </c>
      <c r="D114" s="9" t="s">
        <v>139</v>
      </c>
      <c r="E114" s="9" t="s">
        <v>177</v>
      </c>
      <c r="F114" s="9" t="s">
        <v>343</v>
      </c>
      <c r="G114" s="9" t="s">
        <v>344</v>
      </c>
      <c r="H114" s="9" t="s">
        <v>8</v>
      </c>
      <c r="I114" s="9" t="str">
        <f t="shared" si="1"/>
        <v>C1540</v>
      </c>
      <c r="J114" s="9" t="s">
        <v>345</v>
      </c>
      <c r="K114" s="27">
        <v>0</v>
      </c>
      <c r="L114" s="28">
        <v>90323</v>
      </c>
      <c r="M114" s="10">
        <v>-90323</v>
      </c>
    </row>
    <row r="115" spans="1:13" x14ac:dyDescent="0.2">
      <c r="A115" t="s">
        <v>743</v>
      </c>
      <c r="B115" s="6" t="s">
        <v>774</v>
      </c>
      <c r="C115" s="6">
        <v>1</v>
      </c>
      <c r="D115" s="9" t="s">
        <v>139</v>
      </c>
      <c r="E115" s="9" t="s">
        <v>177</v>
      </c>
      <c r="F115" s="9" t="s">
        <v>346</v>
      </c>
      <c r="G115" s="9" t="s">
        <v>347</v>
      </c>
      <c r="H115" s="9" t="s">
        <v>8</v>
      </c>
      <c r="I115" s="9" t="str">
        <f t="shared" si="1"/>
        <v>C1530</v>
      </c>
      <c r="J115" s="9" t="s">
        <v>348</v>
      </c>
      <c r="K115" s="27">
        <v>0</v>
      </c>
      <c r="L115" s="28">
        <v>74030</v>
      </c>
      <c r="M115" s="10">
        <v>-74030</v>
      </c>
    </row>
    <row r="116" spans="1:13" x14ac:dyDescent="0.2">
      <c r="A116" t="s">
        <v>743</v>
      </c>
      <c r="B116" s="6" t="s">
        <v>774</v>
      </c>
      <c r="C116" s="6">
        <v>1</v>
      </c>
      <c r="D116" s="9" t="s">
        <v>139</v>
      </c>
      <c r="E116" s="9" t="s">
        <v>177</v>
      </c>
      <c r="F116" s="9" t="s">
        <v>349</v>
      </c>
      <c r="G116" s="9" t="s">
        <v>350</v>
      </c>
      <c r="H116" s="9" t="s">
        <v>8</v>
      </c>
      <c r="I116" s="9" t="str">
        <f t="shared" si="1"/>
        <v>C1531</v>
      </c>
      <c r="J116" s="9" t="s">
        <v>351</v>
      </c>
      <c r="K116" s="27">
        <v>0</v>
      </c>
      <c r="L116" s="28">
        <v>76071</v>
      </c>
      <c r="M116" s="10">
        <v>-76071</v>
      </c>
    </row>
    <row r="117" spans="1:13" x14ac:dyDescent="0.2">
      <c r="A117" t="s">
        <v>743</v>
      </c>
      <c r="B117" s="6" t="s">
        <v>774</v>
      </c>
      <c r="C117" s="6">
        <v>1</v>
      </c>
      <c r="D117" s="9" t="s">
        <v>139</v>
      </c>
      <c r="E117" s="9" t="s">
        <v>177</v>
      </c>
      <c r="F117" s="9" t="s">
        <v>352</v>
      </c>
      <c r="G117" s="9" t="s">
        <v>353</v>
      </c>
      <c r="H117" s="9" t="s">
        <v>8</v>
      </c>
      <c r="I117" s="9" t="str">
        <f t="shared" si="1"/>
        <v>C1532</v>
      </c>
      <c r="J117" s="9" t="s">
        <v>354</v>
      </c>
      <c r="K117" s="27">
        <v>0</v>
      </c>
      <c r="L117" s="28">
        <v>78940</v>
      </c>
      <c r="M117" s="10">
        <v>-78940</v>
      </c>
    </row>
    <row r="118" spans="1:13" x14ac:dyDescent="0.2">
      <c r="A118" t="s">
        <v>743</v>
      </c>
      <c r="B118" s="6" t="s">
        <v>774</v>
      </c>
      <c r="C118" s="6">
        <v>1</v>
      </c>
      <c r="D118" s="9" t="s">
        <v>139</v>
      </c>
      <c r="E118" s="9" t="s">
        <v>177</v>
      </c>
      <c r="F118" s="9" t="s">
        <v>355</v>
      </c>
      <c r="G118" s="9" t="s">
        <v>356</v>
      </c>
      <c r="H118" s="9" t="s">
        <v>8</v>
      </c>
      <c r="I118" s="9" t="str">
        <f t="shared" si="1"/>
        <v>C1533</v>
      </c>
      <c r="J118" s="9" t="s">
        <v>357</v>
      </c>
      <c r="K118" s="27">
        <v>0</v>
      </c>
      <c r="L118" s="28">
        <v>79049</v>
      </c>
      <c r="M118" s="10">
        <v>-79049</v>
      </c>
    </row>
    <row r="119" spans="1:13" x14ac:dyDescent="0.2">
      <c r="A119" t="s">
        <v>743</v>
      </c>
      <c r="B119" s="6" t="s">
        <v>774</v>
      </c>
      <c r="C119" s="6">
        <v>1</v>
      </c>
      <c r="D119" s="9" t="s">
        <v>139</v>
      </c>
      <c r="E119" s="9" t="s">
        <v>177</v>
      </c>
      <c r="F119" s="9" t="s">
        <v>358</v>
      </c>
      <c r="G119" s="9" t="s">
        <v>359</v>
      </c>
      <c r="H119" s="9" t="s">
        <v>8</v>
      </c>
      <c r="I119" s="9" t="str">
        <f t="shared" si="1"/>
        <v>C1626</v>
      </c>
      <c r="J119" s="9" t="s">
        <v>360</v>
      </c>
      <c r="K119" s="27">
        <v>0</v>
      </c>
      <c r="L119" s="28">
        <v>48905</v>
      </c>
      <c r="M119" s="10">
        <v>-48905</v>
      </c>
    </row>
    <row r="120" spans="1:13" x14ac:dyDescent="0.2">
      <c r="A120" t="s">
        <v>743</v>
      </c>
      <c r="B120" s="6" t="s">
        <v>774</v>
      </c>
      <c r="C120" s="6">
        <v>1</v>
      </c>
      <c r="D120" s="9" t="s">
        <v>139</v>
      </c>
      <c r="E120" s="9" t="s">
        <v>177</v>
      </c>
      <c r="F120" s="9" t="s">
        <v>361</v>
      </c>
      <c r="G120" s="9" t="s">
        <v>362</v>
      </c>
      <c r="H120" s="9" t="s">
        <v>8</v>
      </c>
      <c r="I120" s="9" t="str">
        <f t="shared" si="1"/>
        <v>C1657</v>
      </c>
      <c r="J120" s="9" t="s">
        <v>363</v>
      </c>
      <c r="K120" s="27">
        <v>0</v>
      </c>
      <c r="L120" s="28">
        <v>54415</v>
      </c>
      <c r="M120" s="10">
        <v>-54415</v>
      </c>
    </row>
    <row r="121" spans="1:13" x14ac:dyDescent="0.2">
      <c r="A121" t="s">
        <v>743</v>
      </c>
      <c r="B121" s="6" t="s">
        <v>774</v>
      </c>
      <c r="C121" s="6">
        <v>1</v>
      </c>
      <c r="D121" s="9" t="s">
        <v>139</v>
      </c>
      <c r="E121" s="9" t="s">
        <v>177</v>
      </c>
      <c r="F121" s="9" t="s">
        <v>364</v>
      </c>
      <c r="G121" s="9" t="s">
        <v>365</v>
      </c>
      <c r="H121" s="9" t="s">
        <v>8</v>
      </c>
      <c r="I121" s="9" t="str">
        <f t="shared" si="1"/>
        <v>C1658</v>
      </c>
      <c r="J121" s="9" t="s">
        <v>366</v>
      </c>
      <c r="K121" s="27">
        <v>0</v>
      </c>
      <c r="L121" s="28">
        <v>84749</v>
      </c>
      <c r="M121" s="10">
        <v>-84749</v>
      </c>
    </row>
    <row r="122" spans="1:13" x14ac:dyDescent="0.2">
      <c r="A122" t="s">
        <v>743</v>
      </c>
      <c r="B122" s="6" t="s">
        <v>774</v>
      </c>
      <c r="C122" s="6">
        <v>1</v>
      </c>
      <c r="D122" s="9" t="s">
        <v>139</v>
      </c>
      <c r="E122" s="9" t="s">
        <v>177</v>
      </c>
      <c r="F122" s="9" t="s">
        <v>367</v>
      </c>
      <c r="G122" s="9" t="s">
        <v>368</v>
      </c>
      <c r="H122" s="9" t="s">
        <v>8</v>
      </c>
      <c r="I122" s="9" t="str">
        <f t="shared" si="1"/>
        <v>C1711</v>
      </c>
      <c r="J122" s="9" t="s">
        <v>369</v>
      </c>
      <c r="K122" s="27">
        <v>0</v>
      </c>
      <c r="L122" s="28">
        <v>46801</v>
      </c>
      <c r="M122" s="10">
        <v>-46801</v>
      </c>
    </row>
    <row r="123" spans="1:13" x14ac:dyDescent="0.2">
      <c r="A123" t="s">
        <v>743</v>
      </c>
      <c r="B123" s="6" t="s">
        <v>774</v>
      </c>
      <c r="C123" s="6">
        <v>1</v>
      </c>
      <c r="D123" s="9" t="s">
        <v>139</v>
      </c>
      <c r="E123" s="9" t="s">
        <v>177</v>
      </c>
      <c r="F123" s="9" t="s">
        <v>370</v>
      </c>
      <c r="G123" s="9" t="s">
        <v>371</v>
      </c>
      <c r="H123" s="9" t="s">
        <v>8</v>
      </c>
      <c r="I123" s="9" t="str">
        <f t="shared" si="1"/>
        <v>C1738</v>
      </c>
      <c r="J123" s="9" t="s">
        <v>372</v>
      </c>
      <c r="K123" s="27">
        <v>0</v>
      </c>
      <c r="L123" s="28">
        <v>165900</v>
      </c>
      <c r="M123" s="10">
        <v>-165900</v>
      </c>
    </row>
    <row r="124" spans="1:13" x14ac:dyDescent="0.2">
      <c r="A124" t="s">
        <v>743</v>
      </c>
      <c r="B124" s="6" t="s">
        <v>774</v>
      </c>
      <c r="C124" s="6">
        <v>1</v>
      </c>
      <c r="D124" s="9" t="s">
        <v>139</v>
      </c>
      <c r="E124" s="9" t="s">
        <v>177</v>
      </c>
      <c r="F124" s="9" t="s">
        <v>373</v>
      </c>
      <c r="G124" s="9" t="s">
        <v>374</v>
      </c>
      <c r="H124" s="9" t="s">
        <v>8</v>
      </c>
      <c r="I124" s="9" t="str">
        <f t="shared" si="1"/>
        <v>C1702</v>
      </c>
      <c r="J124" s="9" t="s">
        <v>375</v>
      </c>
      <c r="K124" s="27">
        <v>0</v>
      </c>
      <c r="L124" s="28">
        <v>71205</v>
      </c>
      <c r="M124" s="10">
        <v>-71205</v>
      </c>
    </row>
    <row r="125" spans="1:13" x14ac:dyDescent="0.2">
      <c r="A125" t="s">
        <v>743</v>
      </c>
      <c r="B125" s="6" t="s">
        <v>774</v>
      </c>
      <c r="C125" s="6">
        <v>1</v>
      </c>
      <c r="D125" s="9" t="s">
        <v>139</v>
      </c>
      <c r="E125" s="9" t="s">
        <v>177</v>
      </c>
      <c r="F125" s="9" t="s">
        <v>376</v>
      </c>
      <c r="G125" s="9" t="s">
        <v>377</v>
      </c>
      <c r="H125" s="9" t="s">
        <v>8</v>
      </c>
      <c r="I125" s="9" t="str">
        <f t="shared" si="1"/>
        <v>C0797</v>
      </c>
      <c r="J125" s="9" t="s">
        <v>378</v>
      </c>
      <c r="K125" s="27">
        <v>0</v>
      </c>
      <c r="L125" s="28">
        <v>147609</v>
      </c>
      <c r="M125" s="10">
        <v>-147609</v>
      </c>
    </row>
    <row r="126" spans="1:13" x14ac:dyDescent="0.2">
      <c r="A126" t="s">
        <v>743</v>
      </c>
      <c r="B126" s="6" t="s">
        <v>774</v>
      </c>
      <c r="C126" s="6">
        <v>1</v>
      </c>
      <c r="D126" s="9" t="s">
        <v>139</v>
      </c>
      <c r="E126" s="9" t="s">
        <v>177</v>
      </c>
      <c r="F126" s="9" t="s">
        <v>379</v>
      </c>
      <c r="G126" s="9" t="s">
        <v>380</v>
      </c>
      <c r="H126" s="9" t="s">
        <v>8</v>
      </c>
      <c r="I126" s="9" t="str">
        <f t="shared" si="1"/>
        <v>C1092</v>
      </c>
      <c r="J126" s="9" t="s">
        <v>381</v>
      </c>
      <c r="K126" s="27">
        <v>0</v>
      </c>
      <c r="L126" s="28">
        <v>59795</v>
      </c>
      <c r="M126" s="10">
        <v>-59795</v>
      </c>
    </row>
    <row r="127" spans="1:13" x14ac:dyDescent="0.2">
      <c r="A127" t="s">
        <v>743</v>
      </c>
      <c r="B127" s="6" t="s">
        <v>774</v>
      </c>
      <c r="C127" s="6">
        <v>1</v>
      </c>
      <c r="D127" s="9" t="s">
        <v>139</v>
      </c>
      <c r="E127" s="9" t="s">
        <v>177</v>
      </c>
      <c r="F127" s="9" t="s">
        <v>382</v>
      </c>
      <c r="G127" s="9" t="s">
        <v>383</v>
      </c>
      <c r="H127" s="9" t="s">
        <v>8</v>
      </c>
      <c r="I127" s="9" t="str">
        <f t="shared" si="1"/>
        <v>C0331</v>
      </c>
      <c r="J127" s="9" t="s">
        <v>384</v>
      </c>
      <c r="K127" s="27">
        <v>0</v>
      </c>
      <c r="L127" s="28">
        <v>96629</v>
      </c>
      <c r="M127" s="10">
        <v>-96629</v>
      </c>
    </row>
    <row r="128" spans="1:13" x14ac:dyDescent="0.2">
      <c r="A128" t="s">
        <v>743</v>
      </c>
      <c r="B128" s="6" t="s">
        <v>774</v>
      </c>
      <c r="C128" s="6">
        <v>1</v>
      </c>
      <c r="D128" s="9" t="s">
        <v>139</v>
      </c>
      <c r="E128" s="9" t="s">
        <v>177</v>
      </c>
      <c r="F128" s="9" t="s">
        <v>385</v>
      </c>
      <c r="G128" s="9" t="s">
        <v>386</v>
      </c>
      <c r="H128" s="9" t="s">
        <v>8</v>
      </c>
      <c r="I128" s="9" t="str">
        <f t="shared" si="1"/>
        <v>C1787</v>
      </c>
      <c r="J128" s="9" t="s">
        <v>387</v>
      </c>
      <c r="K128" s="27">
        <v>0</v>
      </c>
      <c r="L128" s="28">
        <v>65175</v>
      </c>
      <c r="M128" s="10">
        <v>-65175</v>
      </c>
    </row>
    <row r="129" spans="1:13" x14ac:dyDescent="0.2">
      <c r="A129" t="s">
        <v>743</v>
      </c>
      <c r="B129" s="6" t="s">
        <v>774</v>
      </c>
      <c r="C129" s="6">
        <v>1</v>
      </c>
      <c r="D129" s="9" t="s">
        <v>139</v>
      </c>
      <c r="E129" s="9" t="s">
        <v>177</v>
      </c>
      <c r="F129" s="9" t="s">
        <v>388</v>
      </c>
      <c r="G129" s="9" t="s">
        <v>389</v>
      </c>
      <c r="H129" s="9" t="s">
        <v>8</v>
      </c>
      <c r="I129" s="9" t="str">
        <f t="shared" si="1"/>
        <v>C1786</v>
      </c>
      <c r="J129" s="9" t="s">
        <v>390</v>
      </c>
      <c r="K129" s="27">
        <v>0</v>
      </c>
      <c r="L129" s="28">
        <v>83315</v>
      </c>
      <c r="M129" s="10">
        <v>-83315</v>
      </c>
    </row>
    <row r="130" spans="1:13" x14ac:dyDescent="0.2">
      <c r="A130" t="s">
        <v>743</v>
      </c>
      <c r="B130" s="6" t="s">
        <v>774</v>
      </c>
      <c r="C130" s="6">
        <v>1</v>
      </c>
      <c r="D130" s="9" t="s">
        <v>139</v>
      </c>
      <c r="E130" s="9" t="s">
        <v>177</v>
      </c>
      <c r="F130" s="9" t="s">
        <v>391</v>
      </c>
      <c r="G130" s="9" t="s">
        <v>392</v>
      </c>
      <c r="H130" s="9" t="s">
        <v>8</v>
      </c>
      <c r="I130" s="9" t="str">
        <f t="shared" si="1"/>
        <v>C1806</v>
      </c>
      <c r="J130" s="9" t="s">
        <v>393</v>
      </c>
      <c r="K130" s="27">
        <v>0</v>
      </c>
      <c r="L130" s="28">
        <v>36704</v>
      </c>
      <c r="M130" s="10">
        <v>-36704</v>
      </c>
    </row>
    <row r="131" spans="1:13" x14ac:dyDescent="0.2">
      <c r="A131" t="s">
        <v>743</v>
      </c>
      <c r="B131" s="6" t="s">
        <v>774</v>
      </c>
      <c r="C131" s="6">
        <v>1</v>
      </c>
      <c r="D131" s="9" t="s">
        <v>139</v>
      </c>
      <c r="E131" s="9" t="s">
        <v>177</v>
      </c>
      <c r="F131" s="9" t="s">
        <v>394</v>
      </c>
      <c r="G131" s="9" t="s">
        <v>395</v>
      </c>
      <c r="H131" s="9" t="s">
        <v>8</v>
      </c>
      <c r="I131" s="9" t="str">
        <f t="shared" si="1"/>
        <v>C1853</v>
      </c>
      <c r="J131" s="9" t="s">
        <v>396</v>
      </c>
      <c r="K131" s="27">
        <v>0</v>
      </c>
      <c r="L131" s="28">
        <v>50058</v>
      </c>
      <c r="M131" s="10">
        <v>-50058</v>
      </c>
    </row>
    <row r="132" spans="1:13" x14ac:dyDescent="0.2">
      <c r="A132" t="s">
        <v>743</v>
      </c>
      <c r="B132" s="6" t="s">
        <v>774</v>
      </c>
      <c r="C132" s="6">
        <v>1</v>
      </c>
      <c r="D132" s="9" t="s">
        <v>139</v>
      </c>
      <c r="E132" s="9" t="s">
        <v>177</v>
      </c>
      <c r="F132" s="9" t="s">
        <v>397</v>
      </c>
      <c r="G132" s="9" t="s">
        <v>398</v>
      </c>
      <c r="H132" s="9" t="s">
        <v>8</v>
      </c>
      <c r="I132" s="9" t="str">
        <f t="shared" si="1"/>
        <v>C1842</v>
      </c>
      <c r="J132" s="9" t="s">
        <v>399</v>
      </c>
      <c r="K132" s="27">
        <v>0</v>
      </c>
      <c r="L132" s="28">
        <v>88278</v>
      </c>
      <c r="M132" s="10">
        <v>-88278</v>
      </c>
    </row>
    <row r="133" spans="1:13" x14ac:dyDescent="0.2">
      <c r="A133" t="s">
        <v>743</v>
      </c>
      <c r="B133" s="6" t="s">
        <v>774</v>
      </c>
      <c r="C133" s="6">
        <v>1</v>
      </c>
      <c r="D133" s="9" t="s">
        <v>139</v>
      </c>
      <c r="E133" s="9" t="s">
        <v>177</v>
      </c>
      <c r="F133" s="9" t="s">
        <v>400</v>
      </c>
      <c r="G133" s="9" t="s">
        <v>401</v>
      </c>
      <c r="H133" s="9" t="s">
        <v>8</v>
      </c>
      <c r="I133" s="9" t="str">
        <f t="shared" si="1"/>
        <v>C1843</v>
      </c>
      <c r="J133" s="9" t="s">
        <v>402</v>
      </c>
      <c r="K133" s="27">
        <v>0</v>
      </c>
      <c r="L133" s="28">
        <v>76540</v>
      </c>
      <c r="M133" s="10">
        <v>-76540</v>
      </c>
    </row>
    <row r="134" spans="1:13" x14ac:dyDescent="0.2">
      <c r="A134" t="s">
        <v>743</v>
      </c>
      <c r="B134" s="6" t="s">
        <v>774</v>
      </c>
      <c r="C134" s="6">
        <v>1</v>
      </c>
      <c r="D134" s="9" t="s">
        <v>139</v>
      </c>
      <c r="E134" s="9" t="s">
        <v>177</v>
      </c>
      <c r="F134" s="9" t="s">
        <v>403</v>
      </c>
      <c r="G134" s="9" t="s">
        <v>404</v>
      </c>
      <c r="H134" s="9" t="s">
        <v>8</v>
      </c>
      <c r="I134" s="9" t="str">
        <f t="shared" ref="I134:I197" si="2">IF(H134="D","C"&amp;G134,E134)</f>
        <v>C1927</v>
      </c>
      <c r="J134" s="9" t="s">
        <v>405</v>
      </c>
      <c r="K134" s="27">
        <v>0</v>
      </c>
      <c r="L134" s="28">
        <v>13265</v>
      </c>
      <c r="M134" s="10">
        <v>-13265</v>
      </c>
    </row>
    <row r="135" spans="1:13" x14ac:dyDescent="0.2">
      <c r="A135" t="s">
        <v>743</v>
      </c>
      <c r="B135" s="6" t="s">
        <v>774</v>
      </c>
      <c r="C135" s="6">
        <v>1</v>
      </c>
      <c r="D135" s="9" t="s">
        <v>139</v>
      </c>
      <c r="E135" s="9" t="s">
        <v>177</v>
      </c>
      <c r="F135" s="9" t="s">
        <v>406</v>
      </c>
      <c r="G135" s="9" t="s">
        <v>407</v>
      </c>
      <c r="H135" s="9" t="s">
        <v>8</v>
      </c>
      <c r="I135" s="9" t="str">
        <f t="shared" si="2"/>
        <v>C1866</v>
      </c>
      <c r="J135" s="9" t="s">
        <v>408</v>
      </c>
      <c r="K135" s="27">
        <v>0</v>
      </c>
      <c r="L135" s="28">
        <v>31103</v>
      </c>
      <c r="M135" s="10">
        <v>-31103</v>
      </c>
    </row>
    <row r="136" spans="1:13" x14ac:dyDescent="0.2">
      <c r="A136" t="s">
        <v>743</v>
      </c>
      <c r="B136" s="6" t="s">
        <v>774</v>
      </c>
      <c r="C136" s="6">
        <v>1</v>
      </c>
      <c r="D136" s="9" t="s">
        <v>139</v>
      </c>
      <c r="E136" s="9" t="s">
        <v>177</v>
      </c>
      <c r="F136" s="9" t="s">
        <v>409</v>
      </c>
      <c r="G136" s="9" t="s">
        <v>410</v>
      </c>
      <c r="H136" s="9" t="s">
        <v>8</v>
      </c>
      <c r="I136" s="9" t="str">
        <f t="shared" si="2"/>
        <v>C2004</v>
      </c>
      <c r="J136" s="9" t="s">
        <v>411</v>
      </c>
      <c r="K136" s="27">
        <v>0</v>
      </c>
      <c r="L136" s="28">
        <v>33933</v>
      </c>
      <c r="M136" s="10">
        <v>-33933</v>
      </c>
    </row>
    <row r="137" spans="1:13" x14ac:dyDescent="0.2">
      <c r="A137" t="s">
        <v>743</v>
      </c>
      <c r="B137" s="6" t="s">
        <v>774</v>
      </c>
      <c r="C137" s="6">
        <v>1</v>
      </c>
      <c r="D137" s="9" t="s">
        <v>139</v>
      </c>
      <c r="E137" s="9" t="s">
        <v>177</v>
      </c>
      <c r="F137" s="9" t="s">
        <v>412</v>
      </c>
      <c r="G137" s="9" t="s">
        <v>413</v>
      </c>
      <c r="H137" s="9" t="s">
        <v>8</v>
      </c>
      <c r="I137" s="9" t="str">
        <f t="shared" si="2"/>
        <v>C2041</v>
      </c>
      <c r="J137" s="9" t="s">
        <v>414</v>
      </c>
      <c r="K137" s="27">
        <v>0</v>
      </c>
      <c r="L137" s="28">
        <v>53709</v>
      </c>
      <c r="M137" s="10">
        <v>-53709</v>
      </c>
    </row>
    <row r="138" spans="1:13" x14ac:dyDescent="0.2">
      <c r="A138" t="s">
        <v>743</v>
      </c>
      <c r="B138" s="6" t="s">
        <v>774</v>
      </c>
      <c r="C138" s="6">
        <v>1</v>
      </c>
      <c r="D138" s="9" t="s">
        <v>139</v>
      </c>
      <c r="E138" s="9" t="s">
        <v>177</v>
      </c>
      <c r="F138" s="9" t="s">
        <v>415</v>
      </c>
      <c r="G138" s="9" t="s">
        <v>416</v>
      </c>
      <c r="H138" s="9" t="s">
        <v>8</v>
      </c>
      <c r="I138" s="9" t="str">
        <f t="shared" si="2"/>
        <v>C2087</v>
      </c>
      <c r="J138" s="9" t="s">
        <v>417</v>
      </c>
      <c r="K138" s="27">
        <v>0</v>
      </c>
      <c r="L138" s="28">
        <v>24790</v>
      </c>
      <c r="M138" s="10">
        <v>-24790</v>
      </c>
    </row>
    <row r="139" spans="1:13" x14ac:dyDescent="0.2">
      <c r="A139" t="s">
        <v>743</v>
      </c>
      <c r="B139" s="6" t="s">
        <v>774</v>
      </c>
      <c r="C139" s="6">
        <v>1</v>
      </c>
      <c r="D139" s="9" t="s">
        <v>139</v>
      </c>
      <c r="E139" s="9" t="s">
        <v>177</v>
      </c>
      <c r="F139" s="9" t="s">
        <v>418</v>
      </c>
      <c r="G139" s="9" t="s">
        <v>419</v>
      </c>
      <c r="H139" s="9" t="s">
        <v>8</v>
      </c>
      <c r="I139" s="9" t="str">
        <f t="shared" si="2"/>
        <v>C1119</v>
      </c>
      <c r="J139" s="9" t="s">
        <v>420</v>
      </c>
      <c r="K139" s="27">
        <v>0</v>
      </c>
      <c r="L139" s="28">
        <v>602284</v>
      </c>
      <c r="M139" s="10">
        <v>-602284</v>
      </c>
    </row>
    <row r="140" spans="1:13" x14ac:dyDescent="0.2">
      <c r="A140" t="s">
        <v>743</v>
      </c>
      <c r="B140" s="6" t="s">
        <v>774</v>
      </c>
      <c r="C140" s="6">
        <v>1</v>
      </c>
      <c r="D140" s="9" t="s">
        <v>139</v>
      </c>
      <c r="E140" s="9" t="s">
        <v>177</v>
      </c>
      <c r="F140" s="9" t="s">
        <v>421</v>
      </c>
      <c r="G140" s="9" t="s">
        <v>422</v>
      </c>
      <c r="H140" s="9" t="s">
        <v>8</v>
      </c>
      <c r="I140" s="9" t="str">
        <f t="shared" si="2"/>
        <v>C0131</v>
      </c>
      <c r="J140" s="9" t="s">
        <v>423</v>
      </c>
      <c r="K140" s="27">
        <v>0</v>
      </c>
      <c r="L140" s="28">
        <v>68830</v>
      </c>
      <c r="M140" s="10">
        <v>-68830</v>
      </c>
    </row>
    <row r="141" spans="1:13" x14ac:dyDescent="0.2">
      <c r="A141" t="s">
        <v>743</v>
      </c>
      <c r="B141" s="6" t="s">
        <v>774</v>
      </c>
      <c r="C141" s="6">
        <v>1</v>
      </c>
      <c r="D141" s="9" t="s">
        <v>139</v>
      </c>
      <c r="E141" s="9" t="s">
        <v>177</v>
      </c>
      <c r="F141" s="9" t="s">
        <v>424</v>
      </c>
      <c r="G141" s="9" t="s">
        <v>425</v>
      </c>
      <c r="H141" s="9" t="s">
        <v>8</v>
      </c>
      <c r="I141" s="9" t="str">
        <f t="shared" si="2"/>
        <v>C0213</v>
      </c>
      <c r="J141" s="9" t="s">
        <v>426</v>
      </c>
      <c r="K141" s="27">
        <v>0</v>
      </c>
      <c r="L141" s="28">
        <v>150385</v>
      </c>
      <c r="M141" s="10">
        <v>-150385</v>
      </c>
    </row>
    <row r="142" spans="1:13" x14ac:dyDescent="0.2">
      <c r="A142" t="s">
        <v>743</v>
      </c>
      <c r="B142" s="6" t="s">
        <v>774</v>
      </c>
      <c r="C142" s="6">
        <v>1</v>
      </c>
      <c r="D142" s="9" t="s">
        <v>139</v>
      </c>
      <c r="E142" s="9" t="s">
        <v>177</v>
      </c>
      <c r="F142" s="9" t="s">
        <v>427</v>
      </c>
      <c r="G142" s="9" t="s">
        <v>428</v>
      </c>
      <c r="H142" s="9" t="s">
        <v>8</v>
      </c>
      <c r="I142" s="9" t="str">
        <f t="shared" si="2"/>
        <v>C0293</v>
      </c>
      <c r="J142" s="9" t="s">
        <v>429</v>
      </c>
      <c r="K142" s="27">
        <v>0</v>
      </c>
      <c r="L142" s="28">
        <v>100181</v>
      </c>
      <c r="M142" s="10">
        <v>-100181</v>
      </c>
    </row>
    <row r="143" spans="1:13" x14ac:dyDescent="0.2">
      <c r="A143" t="s">
        <v>743</v>
      </c>
      <c r="B143" s="6" t="s">
        <v>774</v>
      </c>
      <c r="C143" s="6">
        <v>1</v>
      </c>
      <c r="D143" s="9" t="s">
        <v>139</v>
      </c>
      <c r="E143" s="9" t="s">
        <v>177</v>
      </c>
      <c r="F143" s="9" t="s">
        <v>430</v>
      </c>
      <c r="G143" s="9" t="s">
        <v>431</v>
      </c>
      <c r="H143" s="9" t="s">
        <v>8</v>
      </c>
      <c r="I143" s="9" t="str">
        <f t="shared" si="2"/>
        <v>C0475</v>
      </c>
      <c r="J143" s="9" t="s">
        <v>432</v>
      </c>
      <c r="K143" s="27">
        <v>0</v>
      </c>
      <c r="L143" s="28">
        <v>60827</v>
      </c>
      <c r="M143" s="10">
        <v>-60827</v>
      </c>
    </row>
    <row r="144" spans="1:13" x14ac:dyDescent="0.2">
      <c r="A144" t="s">
        <v>743</v>
      </c>
      <c r="B144" s="6" t="s">
        <v>774</v>
      </c>
      <c r="C144" s="6">
        <v>1</v>
      </c>
      <c r="D144" s="9" t="s">
        <v>139</v>
      </c>
      <c r="E144" s="9" t="s">
        <v>433</v>
      </c>
      <c r="F144" t="s">
        <v>19</v>
      </c>
      <c r="G144" t="s">
        <v>10</v>
      </c>
      <c r="H144" t="s">
        <v>10</v>
      </c>
      <c r="I144" s="9" t="str">
        <f t="shared" si="2"/>
        <v>64758</v>
      </c>
      <c r="J144" s="9" t="s">
        <v>434</v>
      </c>
      <c r="K144" s="27">
        <v>0</v>
      </c>
      <c r="L144" s="28">
        <v>261886</v>
      </c>
      <c r="M144" s="10">
        <v>-261886</v>
      </c>
    </row>
    <row r="145" spans="1:13" x14ac:dyDescent="0.2">
      <c r="A145" t="s">
        <v>743</v>
      </c>
      <c r="B145" s="6" t="s">
        <v>774</v>
      </c>
      <c r="C145" s="6">
        <v>1</v>
      </c>
      <c r="D145" s="9" t="s">
        <v>139</v>
      </c>
      <c r="E145" s="9" t="s">
        <v>435</v>
      </c>
      <c r="F145" t="s">
        <v>19</v>
      </c>
      <c r="G145" t="s">
        <v>10</v>
      </c>
      <c r="H145" t="s">
        <v>10</v>
      </c>
      <c r="I145" s="9" t="str">
        <f t="shared" si="2"/>
        <v>64808</v>
      </c>
      <c r="J145" s="9" t="s">
        <v>436</v>
      </c>
      <c r="K145" s="27">
        <v>0</v>
      </c>
      <c r="L145" s="28">
        <v>4394729</v>
      </c>
      <c r="M145" s="10">
        <v>-4394729</v>
      </c>
    </row>
    <row r="146" spans="1:13" x14ac:dyDescent="0.2">
      <c r="A146" t="s">
        <v>743</v>
      </c>
      <c r="B146" s="6" t="s">
        <v>774</v>
      </c>
      <c r="C146" s="6">
        <v>1</v>
      </c>
      <c r="D146" s="9" t="s">
        <v>139</v>
      </c>
      <c r="E146" s="9" t="s">
        <v>437</v>
      </c>
      <c r="F146" t="s">
        <v>19</v>
      </c>
      <c r="G146" t="s">
        <v>10</v>
      </c>
      <c r="H146" t="s">
        <v>10</v>
      </c>
      <c r="I146" s="9" t="str">
        <f t="shared" si="2"/>
        <v>64873</v>
      </c>
      <c r="J146" s="9" t="s">
        <v>438</v>
      </c>
      <c r="K146" s="27">
        <v>0</v>
      </c>
      <c r="L146" s="28">
        <v>2728987</v>
      </c>
      <c r="M146" s="10">
        <v>-2728987</v>
      </c>
    </row>
    <row r="147" spans="1:13" x14ac:dyDescent="0.2">
      <c r="A147" t="s">
        <v>743</v>
      </c>
      <c r="B147" s="6" t="s">
        <v>774</v>
      </c>
      <c r="C147" s="6">
        <v>1</v>
      </c>
      <c r="D147" s="9" t="s">
        <v>139</v>
      </c>
      <c r="E147" s="9" t="s">
        <v>439</v>
      </c>
      <c r="F147" s="9" t="s">
        <v>440</v>
      </c>
      <c r="G147" s="9" t="s">
        <v>441</v>
      </c>
      <c r="H147" s="9" t="s">
        <v>8</v>
      </c>
      <c r="I147" s="9" t="str">
        <f t="shared" si="2"/>
        <v>C0857</v>
      </c>
      <c r="J147" s="9" t="s">
        <v>442</v>
      </c>
      <c r="K147" s="27">
        <v>0</v>
      </c>
      <c r="L147" s="28">
        <v>28951</v>
      </c>
      <c r="M147" s="10">
        <v>-28951</v>
      </c>
    </row>
    <row r="148" spans="1:13" x14ac:dyDescent="0.2">
      <c r="A148" t="s">
        <v>743</v>
      </c>
      <c r="B148" s="6" t="s">
        <v>774</v>
      </c>
      <c r="C148" s="6">
        <v>1</v>
      </c>
      <c r="D148" s="9" t="s">
        <v>139</v>
      </c>
      <c r="E148" s="9" t="s">
        <v>443</v>
      </c>
      <c r="F148" s="9" t="s">
        <v>444</v>
      </c>
      <c r="G148" s="9" t="s">
        <v>445</v>
      </c>
      <c r="H148" s="9" t="s">
        <v>129</v>
      </c>
      <c r="I148" s="9" t="str">
        <f t="shared" si="2"/>
        <v>64907</v>
      </c>
      <c r="J148" s="9" t="s">
        <v>446</v>
      </c>
      <c r="K148" s="27">
        <v>0</v>
      </c>
      <c r="L148" s="28">
        <v>53392</v>
      </c>
      <c r="M148" s="10">
        <v>-53392</v>
      </c>
    </row>
    <row r="149" spans="1:13" x14ac:dyDescent="0.2">
      <c r="A149" t="s">
        <v>743</v>
      </c>
      <c r="B149" s="6" t="s">
        <v>774</v>
      </c>
      <c r="C149" s="6">
        <v>1</v>
      </c>
      <c r="D149" s="9" t="s">
        <v>139</v>
      </c>
      <c r="E149" s="9" t="s">
        <v>447</v>
      </c>
      <c r="F149" t="s">
        <v>19</v>
      </c>
      <c r="G149" t="s">
        <v>10</v>
      </c>
      <c r="H149" t="s">
        <v>10</v>
      </c>
      <c r="I149" s="9" t="str">
        <f t="shared" si="2"/>
        <v>65078</v>
      </c>
      <c r="J149" s="9" t="s">
        <v>448</v>
      </c>
      <c r="K149" s="27">
        <v>0</v>
      </c>
      <c r="L149" s="28">
        <v>177025</v>
      </c>
      <c r="M149" s="10">
        <v>-177025</v>
      </c>
    </row>
    <row r="150" spans="1:13" x14ac:dyDescent="0.2">
      <c r="A150" t="s">
        <v>743</v>
      </c>
      <c r="B150" s="6" t="s">
        <v>774</v>
      </c>
      <c r="C150" s="6">
        <v>1</v>
      </c>
      <c r="D150" s="9" t="s">
        <v>139</v>
      </c>
      <c r="E150" s="9" t="s">
        <v>449</v>
      </c>
      <c r="F150" s="9" t="s">
        <v>450</v>
      </c>
      <c r="G150" s="9" t="s">
        <v>451</v>
      </c>
      <c r="H150" s="9" t="s">
        <v>8</v>
      </c>
      <c r="I150" s="9" t="str">
        <f t="shared" si="2"/>
        <v>C0142</v>
      </c>
      <c r="J150" s="9" t="s">
        <v>452</v>
      </c>
      <c r="K150" s="27">
        <v>0</v>
      </c>
      <c r="L150" s="28">
        <v>180608</v>
      </c>
      <c r="M150" s="10">
        <v>-180608</v>
      </c>
    </row>
    <row r="151" spans="1:13" x14ac:dyDescent="0.2">
      <c r="A151" t="s">
        <v>743</v>
      </c>
      <c r="B151" s="6" t="s">
        <v>774</v>
      </c>
      <c r="C151" s="6">
        <v>1</v>
      </c>
      <c r="D151" s="9" t="s">
        <v>139</v>
      </c>
      <c r="E151" s="9" t="s">
        <v>453</v>
      </c>
      <c r="F151" t="s">
        <v>19</v>
      </c>
      <c r="G151" t="s">
        <v>10</v>
      </c>
      <c r="H151" t="s">
        <v>10</v>
      </c>
      <c r="I151" s="9" t="str">
        <f t="shared" si="2"/>
        <v>73445</v>
      </c>
      <c r="J151" s="9" t="s">
        <v>454</v>
      </c>
      <c r="K151" s="27">
        <v>0</v>
      </c>
      <c r="L151" s="28">
        <v>3100632</v>
      </c>
      <c r="M151" s="10">
        <v>-3100632</v>
      </c>
    </row>
    <row r="152" spans="1:13" x14ac:dyDescent="0.2">
      <c r="A152" t="s">
        <v>743</v>
      </c>
      <c r="B152" s="6" t="s">
        <v>774</v>
      </c>
      <c r="C152" s="6">
        <v>1</v>
      </c>
      <c r="D152" s="9" t="s">
        <v>139</v>
      </c>
      <c r="E152" s="9" t="s">
        <v>455</v>
      </c>
      <c r="F152" t="s">
        <v>19</v>
      </c>
      <c r="G152" t="s">
        <v>10</v>
      </c>
      <c r="H152" t="s">
        <v>10</v>
      </c>
      <c r="I152" s="9" t="str">
        <f t="shared" si="2"/>
        <v>73452</v>
      </c>
      <c r="J152" s="9" t="s">
        <v>456</v>
      </c>
      <c r="K152" s="27">
        <v>0</v>
      </c>
      <c r="L152" s="28">
        <v>2304455</v>
      </c>
      <c r="M152" s="10">
        <v>-2304455</v>
      </c>
    </row>
    <row r="153" spans="1:13" x14ac:dyDescent="0.2">
      <c r="A153" t="s">
        <v>744</v>
      </c>
      <c r="B153" s="6" t="s">
        <v>775</v>
      </c>
      <c r="C153" s="6">
        <v>1</v>
      </c>
      <c r="D153" s="9" t="s">
        <v>457</v>
      </c>
      <c r="E153" s="9" t="s">
        <v>458</v>
      </c>
      <c r="F153" t="s">
        <v>19</v>
      </c>
      <c r="G153" t="s">
        <v>10</v>
      </c>
      <c r="H153" t="s">
        <v>10</v>
      </c>
      <c r="I153" s="9" t="str">
        <f t="shared" si="2"/>
        <v>65201</v>
      </c>
      <c r="J153" s="9" t="s">
        <v>459</v>
      </c>
      <c r="K153" s="27">
        <v>0</v>
      </c>
      <c r="L153" s="28">
        <v>202388</v>
      </c>
      <c r="M153" s="10">
        <v>-202388</v>
      </c>
    </row>
    <row r="154" spans="1:13" x14ac:dyDescent="0.2">
      <c r="A154" t="s">
        <v>745</v>
      </c>
      <c r="B154" s="6" t="s">
        <v>776</v>
      </c>
      <c r="C154" s="6">
        <v>31</v>
      </c>
      <c r="D154" s="9" t="s">
        <v>460</v>
      </c>
      <c r="E154" s="9" t="s">
        <v>461</v>
      </c>
      <c r="F154" t="s">
        <v>19</v>
      </c>
      <c r="G154" t="s">
        <v>10</v>
      </c>
      <c r="H154" t="s">
        <v>10</v>
      </c>
      <c r="I154" s="9" t="str">
        <f t="shared" si="2"/>
        <v>65573</v>
      </c>
      <c r="J154" s="9" t="s">
        <v>462</v>
      </c>
      <c r="K154" s="27">
        <v>0</v>
      </c>
      <c r="L154" s="28">
        <v>7093</v>
      </c>
      <c r="M154" s="10">
        <v>-7093</v>
      </c>
    </row>
    <row r="155" spans="1:13" x14ac:dyDescent="0.2">
      <c r="A155" t="s">
        <v>746</v>
      </c>
      <c r="B155" s="6" t="s">
        <v>777</v>
      </c>
      <c r="C155" s="6">
        <v>2</v>
      </c>
      <c r="D155" s="9" t="s">
        <v>463</v>
      </c>
      <c r="E155" s="9" t="s">
        <v>464</v>
      </c>
      <c r="F155" t="s">
        <v>19</v>
      </c>
      <c r="G155" t="s">
        <v>10</v>
      </c>
      <c r="H155" t="s">
        <v>10</v>
      </c>
      <c r="I155" s="9" t="str">
        <f t="shared" si="2"/>
        <v>66035</v>
      </c>
      <c r="J155" s="9" t="s">
        <v>465</v>
      </c>
      <c r="K155" s="27">
        <v>0</v>
      </c>
      <c r="L155" s="28">
        <v>638076</v>
      </c>
      <c r="M155" s="10">
        <v>-638076</v>
      </c>
    </row>
    <row r="156" spans="1:13" x14ac:dyDescent="0.2">
      <c r="A156" t="s">
        <v>747</v>
      </c>
      <c r="B156" s="6" t="s">
        <v>778</v>
      </c>
      <c r="C156" s="6">
        <v>4</v>
      </c>
      <c r="D156" s="9" t="s">
        <v>466</v>
      </c>
      <c r="E156" s="9" t="s">
        <v>467</v>
      </c>
      <c r="F156" s="9" t="s">
        <v>468</v>
      </c>
      <c r="G156" s="9" t="s">
        <v>469</v>
      </c>
      <c r="H156" s="9" t="s">
        <v>8</v>
      </c>
      <c r="I156" s="9" t="str">
        <f t="shared" si="2"/>
        <v>C1798</v>
      </c>
      <c r="J156" s="9" t="s">
        <v>470</v>
      </c>
      <c r="K156" s="27">
        <v>0</v>
      </c>
      <c r="L156" s="28">
        <v>62824</v>
      </c>
      <c r="M156" s="10">
        <v>-62824</v>
      </c>
    </row>
    <row r="157" spans="1:13" x14ac:dyDescent="0.2">
      <c r="A157" t="s">
        <v>747</v>
      </c>
      <c r="B157" s="6" t="s">
        <v>778</v>
      </c>
      <c r="C157" s="6">
        <v>4</v>
      </c>
      <c r="D157" s="9" t="s">
        <v>466</v>
      </c>
      <c r="E157" s="9" t="s">
        <v>467</v>
      </c>
      <c r="F157" s="9" t="s">
        <v>471</v>
      </c>
      <c r="G157" s="9" t="s">
        <v>472</v>
      </c>
      <c r="H157" s="9" t="s">
        <v>8</v>
      </c>
      <c r="I157" s="9" t="str">
        <f t="shared" si="2"/>
        <v>C2048</v>
      </c>
      <c r="J157" s="9" t="s">
        <v>473</v>
      </c>
      <c r="K157" s="27">
        <v>0</v>
      </c>
      <c r="L157" s="28">
        <v>22018</v>
      </c>
      <c r="M157" s="10">
        <v>-9185</v>
      </c>
    </row>
    <row r="158" spans="1:13" x14ac:dyDescent="0.2">
      <c r="A158" t="s">
        <v>747</v>
      </c>
      <c r="B158" s="6" t="s">
        <v>778</v>
      </c>
      <c r="C158" s="6">
        <v>4</v>
      </c>
      <c r="D158" s="9" t="s">
        <v>466</v>
      </c>
      <c r="E158" s="9" t="s">
        <v>474</v>
      </c>
      <c r="F158" t="s">
        <v>19</v>
      </c>
      <c r="G158" t="s">
        <v>10</v>
      </c>
      <c r="H158" t="s">
        <v>10</v>
      </c>
      <c r="I158" s="9" t="str">
        <f t="shared" si="2"/>
        <v>66431</v>
      </c>
      <c r="J158" s="9" t="s">
        <v>475</v>
      </c>
      <c r="K158" s="27">
        <v>0</v>
      </c>
      <c r="L158" s="28">
        <v>5340862</v>
      </c>
      <c r="M158" s="10">
        <v>-5340862</v>
      </c>
    </row>
    <row r="159" spans="1:13" x14ac:dyDescent="0.2">
      <c r="A159" t="s">
        <v>747</v>
      </c>
      <c r="B159" s="6" t="s">
        <v>778</v>
      </c>
      <c r="C159" s="6">
        <v>4</v>
      </c>
      <c r="D159" s="9" t="s">
        <v>466</v>
      </c>
      <c r="E159" s="9" t="s">
        <v>476</v>
      </c>
      <c r="F159" t="s">
        <v>19</v>
      </c>
      <c r="G159" t="s">
        <v>10</v>
      </c>
      <c r="H159" t="s">
        <v>10</v>
      </c>
      <c r="I159" s="9" t="str">
        <f t="shared" si="2"/>
        <v>66670</v>
      </c>
      <c r="J159" s="9" t="s">
        <v>477</v>
      </c>
      <c r="K159" s="27">
        <v>0</v>
      </c>
      <c r="L159" s="28">
        <v>8123413</v>
      </c>
      <c r="M159" s="10">
        <v>-8123413</v>
      </c>
    </row>
    <row r="160" spans="1:13" x14ac:dyDescent="0.2">
      <c r="A160" t="s">
        <v>747</v>
      </c>
      <c r="B160" s="6" t="s">
        <v>778</v>
      </c>
      <c r="C160" s="6">
        <v>4</v>
      </c>
      <c r="D160" s="9" t="s">
        <v>466</v>
      </c>
      <c r="E160" s="9" t="s">
        <v>476</v>
      </c>
      <c r="F160" s="9" t="s">
        <v>478</v>
      </c>
      <c r="G160" s="9" t="s">
        <v>479</v>
      </c>
      <c r="H160" s="9" t="s">
        <v>8</v>
      </c>
      <c r="I160" s="9" t="str">
        <f t="shared" si="2"/>
        <v>C0701</v>
      </c>
      <c r="J160" s="9" t="s">
        <v>480</v>
      </c>
      <c r="K160" s="27">
        <v>0</v>
      </c>
      <c r="L160" s="28">
        <v>102002</v>
      </c>
      <c r="M160" s="10">
        <v>-102002</v>
      </c>
    </row>
    <row r="161" spans="1:13" x14ac:dyDescent="0.2">
      <c r="A161" t="s">
        <v>747</v>
      </c>
      <c r="B161" s="6" t="s">
        <v>778</v>
      </c>
      <c r="C161" s="6">
        <v>4</v>
      </c>
      <c r="D161" s="9" t="s">
        <v>466</v>
      </c>
      <c r="E161" s="9" t="s">
        <v>476</v>
      </c>
      <c r="F161" s="9" t="s">
        <v>481</v>
      </c>
      <c r="G161" s="9" t="s">
        <v>482</v>
      </c>
      <c r="H161" s="9" t="s">
        <v>129</v>
      </c>
      <c r="I161" s="9" t="str">
        <f t="shared" si="2"/>
        <v>66670</v>
      </c>
      <c r="J161" s="9" t="s">
        <v>483</v>
      </c>
      <c r="K161" s="27">
        <v>0</v>
      </c>
      <c r="L161" s="28">
        <v>60442</v>
      </c>
      <c r="M161" s="10">
        <v>-60442</v>
      </c>
    </row>
    <row r="162" spans="1:13" x14ac:dyDescent="0.2">
      <c r="A162" t="s">
        <v>748</v>
      </c>
      <c r="B162" s="6" t="s">
        <v>779</v>
      </c>
      <c r="C162" s="6">
        <v>4</v>
      </c>
      <c r="D162" s="9" t="s">
        <v>484</v>
      </c>
      <c r="E162" s="9" t="s">
        <v>485</v>
      </c>
      <c r="F162" s="9" t="s">
        <v>486</v>
      </c>
      <c r="G162" s="9" t="s">
        <v>487</v>
      </c>
      <c r="H162" s="9" t="s">
        <v>8</v>
      </c>
      <c r="I162" s="9" t="str">
        <f t="shared" si="2"/>
        <v>C1180</v>
      </c>
      <c r="J162" s="9" t="s">
        <v>488</v>
      </c>
      <c r="K162" s="27">
        <v>0</v>
      </c>
      <c r="L162" s="28">
        <v>29748</v>
      </c>
      <c r="M162" s="10">
        <v>-14108</v>
      </c>
    </row>
    <row r="163" spans="1:13" x14ac:dyDescent="0.2">
      <c r="A163" t="s">
        <v>749</v>
      </c>
      <c r="B163" s="6" t="s">
        <v>780</v>
      </c>
      <c r="C163" s="6">
        <v>11</v>
      </c>
      <c r="D163" s="9" t="s">
        <v>489</v>
      </c>
      <c r="E163" s="9" t="s">
        <v>490</v>
      </c>
      <c r="F163" t="s">
        <v>19</v>
      </c>
      <c r="G163" t="s">
        <v>10</v>
      </c>
      <c r="H163" t="s">
        <v>10</v>
      </c>
      <c r="I163" s="9" t="str">
        <f t="shared" si="2"/>
        <v>66985</v>
      </c>
      <c r="J163" s="9" t="s">
        <v>491</v>
      </c>
      <c r="K163" s="27">
        <v>0</v>
      </c>
      <c r="L163" s="28">
        <v>827845</v>
      </c>
      <c r="M163" s="10">
        <v>-827845</v>
      </c>
    </row>
    <row r="164" spans="1:13" x14ac:dyDescent="0.2">
      <c r="A164" t="s">
        <v>749</v>
      </c>
      <c r="B164" s="6" t="s">
        <v>780</v>
      </c>
      <c r="C164" s="6">
        <v>11</v>
      </c>
      <c r="D164" s="9" t="s">
        <v>489</v>
      </c>
      <c r="E164" s="9" t="s">
        <v>492</v>
      </c>
      <c r="F164" t="s">
        <v>19</v>
      </c>
      <c r="G164" t="s">
        <v>10</v>
      </c>
      <c r="H164" t="s">
        <v>10</v>
      </c>
      <c r="I164" s="9" t="str">
        <f t="shared" si="2"/>
        <v>67124</v>
      </c>
      <c r="J164" s="9" t="s">
        <v>493</v>
      </c>
      <c r="K164" s="27">
        <v>0</v>
      </c>
      <c r="L164" s="28">
        <v>5733314</v>
      </c>
      <c r="M164" s="10">
        <v>-5733314</v>
      </c>
    </row>
    <row r="165" spans="1:13" x14ac:dyDescent="0.2">
      <c r="A165" t="s">
        <v>749</v>
      </c>
      <c r="B165" s="6" t="s">
        <v>780</v>
      </c>
      <c r="C165" s="6">
        <v>11</v>
      </c>
      <c r="D165" s="9" t="s">
        <v>489</v>
      </c>
      <c r="E165" s="9" t="s">
        <v>492</v>
      </c>
      <c r="F165" s="9" t="s">
        <v>494</v>
      </c>
      <c r="G165" s="9" t="s">
        <v>495</v>
      </c>
      <c r="H165" s="9" t="s">
        <v>129</v>
      </c>
      <c r="I165" s="9" t="str">
        <f t="shared" si="2"/>
        <v>67124</v>
      </c>
      <c r="J165" t="s">
        <v>496</v>
      </c>
      <c r="K165" s="27">
        <v>0</v>
      </c>
      <c r="L165" s="28">
        <v>2385</v>
      </c>
      <c r="M165" s="10">
        <v>0</v>
      </c>
    </row>
    <row r="166" spans="1:13" x14ac:dyDescent="0.2">
      <c r="A166" t="s">
        <v>749</v>
      </c>
      <c r="B166" s="6" t="s">
        <v>780</v>
      </c>
      <c r="C166" s="6">
        <v>11</v>
      </c>
      <c r="D166" s="9" t="s">
        <v>489</v>
      </c>
      <c r="E166" s="9" t="s">
        <v>497</v>
      </c>
      <c r="F166" t="s">
        <v>19</v>
      </c>
      <c r="G166" t="s">
        <v>10</v>
      </c>
      <c r="H166" t="s">
        <v>10</v>
      </c>
      <c r="I166" s="9" t="str">
        <f t="shared" si="2"/>
        <v>67157</v>
      </c>
      <c r="J166" s="9" t="s">
        <v>498</v>
      </c>
      <c r="K166" s="27">
        <v>0</v>
      </c>
      <c r="L166" s="28">
        <v>262335</v>
      </c>
      <c r="M166" s="10">
        <v>-262335</v>
      </c>
    </row>
    <row r="167" spans="1:13" x14ac:dyDescent="0.2">
      <c r="A167" t="s">
        <v>749</v>
      </c>
      <c r="B167" s="6" t="s">
        <v>780</v>
      </c>
      <c r="C167" s="6">
        <v>11</v>
      </c>
      <c r="D167" s="9" t="s">
        <v>489</v>
      </c>
      <c r="E167" s="9" t="s">
        <v>497</v>
      </c>
      <c r="F167" s="9" t="s">
        <v>499</v>
      </c>
      <c r="G167" s="9" t="s">
        <v>500</v>
      </c>
      <c r="H167" s="9" t="s">
        <v>129</v>
      </c>
      <c r="I167" s="9" t="str">
        <f t="shared" si="2"/>
        <v>67157</v>
      </c>
      <c r="J167" s="9" t="s">
        <v>501</v>
      </c>
      <c r="K167" s="27">
        <v>0</v>
      </c>
      <c r="L167" s="28">
        <v>117146</v>
      </c>
      <c r="M167" s="10">
        <v>-117146</v>
      </c>
    </row>
    <row r="168" spans="1:13" x14ac:dyDescent="0.2">
      <c r="A168" t="s">
        <v>749</v>
      </c>
      <c r="B168" s="6" t="s">
        <v>780</v>
      </c>
      <c r="C168" s="6">
        <v>11</v>
      </c>
      <c r="D168" s="9" t="s">
        <v>489</v>
      </c>
      <c r="E168" s="9" t="s">
        <v>502</v>
      </c>
      <c r="F168" t="s">
        <v>19</v>
      </c>
      <c r="G168" t="s">
        <v>10</v>
      </c>
      <c r="H168" t="s">
        <v>10</v>
      </c>
      <c r="I168" s="9" t="str">
        <f t="shared" si="2"/>
        <v>67199</v>
      </c>
      <c r="J168" s="9" t="s">
        <v>503</v>
      </c>
      <c r="K168" s="27">
        <v>0</v>
      </c>
      <c r="L168" s="28">
        <v>834245</v>
      </c>
      <c r="M168" s="10">
        <v>-834245</v>
      </c>
    </row>
    <row r="169" spans="1:13" x14ac:dyDescent="0.2">
      <c r="A169" t="s">
        <v>749</v>
      </c>
      <c r="B169" s="6" t="s">
        <v>780</v>
      </c>
      <c r="C169" s="6">
        <v>11</v>
      </c>
      <c r="D169" s="9" t="s">
        <v>489</v>
      </c>
      <c r="E169" s="9" t="s">
        <v>502</v>
      </c>
      <c r="F169" s="9" t="s">
        <v>504</v>
      </c>
      <c r="G169" s="9" t="s">
        <v>505</v>
      </c>
      <c r="H169" s="9" t="s">
        <v>129</v>
      </c>
      <c r="I169" s="9" t="str">
        <f t="shared" si="2"/>
        <v>67199</v>
      </c>
      <c r="J169" s="9" t="s">
        <v>506</v>
      </c>
      <c r="K169" s="27">
        <v>0</v>
      </c>
      <c r="L169" s="28">
        <v>156910</v>
      </c>
      <c r="M169" s="10">
        <v>-156910</v>
      </c>
    </row>
    <row r="170" spans="1:13" x14ac:dyDescent="0.2">
      <c r="A170" t="s">
        <v>749</v>
      </c>
      <c r="B170" s="6" t="s">
        <v>780</v>
      </c>
      <c r="C170" s="6">
        <v>11</v>
      </c>
      <c r="D170" s="9" t="s">
        <v>489</v>
      </c>
      <c r="E170" s="9" t="s">
        <v>507</v>
      </c>
      <c r="F170" t="s">
        <v>19</v>
      </c>
      <c r="G170" t="s">
        <v>10</v>
      </c>
      <c r="H170" t="s">
        <v>10</v>
      </c>
      <c r="I170" s="9" t="str">
        <f t="shared" si="2"/>
        <v>73676</v>
      </c>
      <c r="J170" s="9" t="s">
        <v>508</v>
      </c>
      <c r="K170" s="27">
        <v>0</v>
      </c>
      <c r="L170" s="28">
        <v>3302379</v>
      </c>
      <c r="M170" s="10">
        <v>-3302379</v>
      </c>
    </row>
    <row r="171" spans="1:13" x14ac:dyDescent="0.2">
      <c r="A171" t="s">
        <v>749</v>
      </c>
      <c r="B171" s="6" t="s">
        <v>780</v>
      </c>
      <c r="C171" s="6">
        <v>11</v>
      </c>
      <c r="D171" s="9" t="s">
        <v>489</v>
      </c>
      <c r="E171" s="9" t="s">
        <v>509</v>
      </c>
      <c r="F171" t="s">
        <v>19</v>
      </c>
      <c r="G171" t="s">
        <v>10</v>
      </c>
      <c r="H171" t="s">
        <v>10</v>
      </c>
      <c r="I171" s="9" t="str">
        <f t="shared" si="2"/>
        <v>75242</v>
      </c>
      <c r="J171" s="9" t="s">
        <v>510</v>
      </c>
      <c r="K171" s="27">
        <v>0</v>
      </c>
      <c r="L171" s="28">
        <v>3533515</v>
      </c>
      <c r="M171" s="10">
        <v>-3533515</v>
      </c>
    </row>
    <row r="172" spans="1:13" x14ac:dyDescent="0.2">
      <c r="A172" t="s">
        <v>750</v>
      </c>
      <c r="B172" s="6" t="s">
        <v>781</v>
      </c>
      <c r="C172" s="6">
        <v>52</v>
      </c>
      <c r="D172" s="9" t="s">
        <v>511</v>
      </c>
      <c r="E172" s="9" t="s">
        <v>512</v>
      </c>
      <c r="F172" s="9" t="s">
        <v>513</v>
      </c>
      <c r="G172" s="9" t="s">
        <v>514</v>
      </c>
      <c r="H172" s="9" t="s">
        <v>8</v>
      </c>
      <c r="I172" s="9" t="str">
        <f t="shared" si="2"/>
        <v>C1554</v>
      </c>
      <c r="J172" s="9" t="s">
        <v>515</v>
      </c>
      <c r="K172" s="27">
        <v>0</v>
      </c>
      <c r="L172" s="28">
        <v>66126</v>
      </c>
      <c r="M172" s="10">
        <v>-66126</v>
      </c>
    </row>
    <row r="173" spans="1:13" x14ac:dyDescent="0.2">
      <c r="A173" t="s">
        <v>750</v>
      </c>
      <c r="B173" s="6" t="s">
        <v>781</v>
      </c>
      <c r="C173" s="6">
        <v>52</v>
      </c>
      <c r="D173" s="9" t="s">
        <v>511</v>
      </c>
      <c r="E173" s="9" t="s">
        <v>512</v>
      </c>
      <c r="F173" s="9" t="s">
        <v>516</v>
      </c>
      <c r="G173" s="9" t="s">
        <v>517</v>
      </c>
      <c r="H173" s="9" t="s">
        <v>8</v>
      </c>
      <c r="I173" s="9" t="str">
        <f t="shared" si="2"/>
        <v>C1555</v>
      </c>
      <c r="J173" s="9" t="s">
        <v>518</v>
      </c>
      <c r="K173" s="27">
        <v>0</v>
      </c>
      <c r="L173" s="28">
        <v>85057</v>
      </c>
      <c r="M173" s="10">
        <v>-85057</v>
      </c>
    </row>
    <row r="174" spans="1:13" x14ac:dyDescent="0.2">
      <c r="A174" t="s">
        <v>751</v>
      </c>
      <c r="B174" s="6" t="s">
        <v>782</v>
      </c>
      <c r="C174" s="6">
        <v>4</v>
      </c>
      <c r="D174" s="9" t="s">
        <v>519</v>
      </c>
      <c r="E174" s="9" t="s">
        <v>520</v>
      </c>
      <c r="F174" t="s">
        <v>19</v>
      </c>
      <c r="G174" t="s">
        <v>10</v>
      </c>
      <c r="H174" t="s">
        <v>10</v>
      </c>
      <c r="I174" s="9" t="str">
        <f t="shared" si="2"/>
        <v>67587</v>
      </c>
      <c r="J174" s="9" t="s">
        <v>521</v>
      </c>
      <c r="K174" s="27">
        <v>0</v>
      </c>
      <c r="L174" s="28">
        <v>1346916</v>
      </c>
      <c r="M174" s="10">
        <v>-1346916</v>
      </c>
    </row>
    <row r="175" spans="1:13" x14ac:dyDescent="0.2">
      <c r="A175" t="s">
        <v>751</v>
      </c>
      <c r="B175" s="6" t="s">
        <v>782</v>
      </c>
      <c r="C175" s="6">
        <v>4</v>
      </c>
      <c r="D175" s="9" t="s">
        <v>519</v>
      </c>
      <c r="E175" s="9" t="s">
        <v>522</v>
      </c>
      <c r="F175" t="s">
        <v>19</v>
      </c>
      <c r="G175" t="s">
        <v>10</v>
      </c>
      <c r="H175" t="s">
        <v>10</v>
      </c>
      <c r="I175" s="9" t="str">
        <f t="shared" si="2"/>
        <v>67686</v>
      </c>
      <c r="J175" s="9" t="s">
        <v>523</v>
      </c>
      <c r="K175" s="27">
        <v>0</v>
      </c>
      <c r="L175" s="28">
        <v>3787137</v>
      </c>
      <c r="M175" s="10">
        <v>-3787137</v>
      </c>
    </row>
    <row r="176" spans="1:13" x14ac:dyDescent="0.2">
      <c r="A176" t="s">
        <v>751</v>
      </c>
      <c r="B176" s="6" t="s">
        <v>782</v>
      </c>
      <c r="C176" s="6">
        <v>4</v>
      </c>
      <c r="D176" s="9" t="s">
        <v>519</v>
      </c>
      <c r="E176" s="9" t="s">
        <v>524</v>
      </c>
      <c r="F176" t="s">
        <v>19</v>
      </c>
      <c r="G176" t="s">
        <v>10</v>
      </c>
      <c r="H176" t="s">
        <v>10</v>
      </c>
      <c r="I176" s="9" t="str">
        <f t="shared" si="2"/>
        <v>67777</v>
      </c>
      <c r="J176" s="9" t="s">
        <v>525</v>
      </c>
      <c r="K176" s="27">
        <v>0</v>
      </c>
      <c r="L176" s="28">
        <v>1371229</v>
      </c>
      <c r="M176" s="10">
        <v>-1371229</v>
      </c>
    </row>
    <row r="177" spans="1:13" x14ac:dyDescent="0.2">
      <c r="A177" t="s">
        <v>751</v>
      </c>
      <c r="B177" s="6" t="s">
        <v>782</v>
      </c>
      <c r="C177" s="6">
        <v>4</v>
      </c>
      <c r="D177" s="9" t="s">
        <v>519</v>
      </c>
      <c r="E177" s="9" t="s">
        <v>526</v>
      </c>
      <c r="F177" t="s">
        <v>19</v>
      </c>
      <c r="G177" t="s">
        <v>10</v>
      </c>
      <c r="H177" t="s">
        <v>10</v>
      </c>
      <c r="I177" s="9" t="str">
        <f t="shared" si="2"/>
        <v>67850</v>
      </c>
      <c r="J177" s="9" t="s">
        <v>527</v>
      </c>
      <c r="K177" s="27">
        <v>0</v>
      </c>
      <c r="L177" s="28">
        <v>4624848</v>
      </c>
      <c r="M177" s="10">
        <v>-4624848</v>
      </c>
    </row>
    <row r="178" spans="1:13" x14ac:dyDescent="0.2">
      <c r="A178" t="s">
        <v>751</v>
      </c>
      <c r="B178" s="6" t="s">
        <v>782</v>
      </c>
      <c r="C178" s="6">
        <v>4</v>
      </c>
      <c r="D178" s="9" t="s">
        <v>519</v>
      </c>
      <c r="E178" s="9" t="s">
        <v>528</v>
      </c>
      <c r="F178" t="s">
        <v>19</v>
      </c>
      <c r="G178" t="s">
        <v>10</v>
      </c>
      <c r="H178" t="s">
        <v>10</v>
      </c>
      <c r="I178" s="9" t="str">
        <f t="shared" si="2"/>
        <v>67876</v>
      </c>
      <c r="J178" s="9" t="s">
        <v>529</v>
      </c>
      <c r="K178" s="27">
        <v>0</v>
      </c>
      <c r="L178" s="28">
        <v>9091219</v>
      </c>
      <c r="M178" s="10">
        <v>-9091219</v>
      </c>
    </row>
    <row r="179" spans="1:13" x14ac:dyDescent="0.2">
      <c r="A179" t="s">
        <v>751</v>
      </c>
      <c r="B179" s="6" t="s">
        <v>782</v>
      </c>
      <c r="C179" s="6">
        <v>4</v>
      </c>
      <c r="D179" s="9" t="s">
        <v>519</v>
      </c>
      <c r="E179" s="9" t="s">
        <v>528</v>
      </c>
      <c r="F179" s="9" t="s">
        <v>530</v>
      </c>
      <c r="G179" s="9" t="s">
        <v>531</v>
      </c>
      <c r="H179" s="9" t="s">
        <v>8</v>
      </c>
      <c r="I179" s="9" t="str">
        <f t="shared" si="2"/>
        <v>C1438</v>
      </c>
      <c r="J179" s="9" t="s">
        <v>532</v>
      </c>
      <c r="K179" s="27">
        <v>0</v>
      </c>
      <c r="L179" s="28">
        <v>14117</v>
      </c>
      <c r="M179" s="10">
        <v>-14117</v>
      </c>
    </row>
    <row r="180" spans="1:13" x14ac:dyDescent="0.2">
      <c r="A180" t="s">
        <v>751</v>
      </c>
      <c r="B180" s="6" t="s">
        <v>782</v>
      </c>
      <c r="C180" s="6">
        <v>4</v>
      </c>
      <c r="D180" s="9" t="s">
        <v>519</v>
      </c>
      <c r="E180" s="9" t="s">
        <v>528</v>
      </c>
      <c r="F180" s="9" t="s">
        <v>533</v>
      </c>
      <c r="G180" s="9" t="s">
        <v>534</v>
      </c>
      <c r="H180" s="9" t="s">
        <v>8</v>
      </c>
      <c r="I180" s="9" t="str">
        <f t="shared" si="2"/>
        <v>C1971</v>
      </c>
      <c r="J180" s="9" t="s">
        <v>535</v>
      </c>
      <c r="K180" s="27">
        <v>0</v>
      </c>
      <c r="L180" s="28">
        <v>28721</v>
      </c>
      <c r="M180" s="10">
        <v>-28721</v>
      </c>
    </row>
    <row r="181" spans="1:13" x14ac:dyDescent="0.2">
      <c r="A181" t="s">
        <v>751</v>
      </c>
      <c r="B181" s="6" t="s">
        <v>782</v>
      </c>
      <c r="C181" s="6">
        <v>4</v>
      </c>
      <c r="D181" s="9" t="s">
        <v>519</v>
      </c>
      <c r="E181" s="9" t="s">
        <v>536</v>
      </c>
      <c r="F181" s="9" t="s">
        <v>537</v>
      </c>
      <c r="G181" s="9" t="s">
        <v>538</v>
      </c>
      <c r="H181" s="9" t="s">
        <v>8</v>
      </c>
      <c r="I181" s="9" t="str">
        <f t="shared" si="2"/>
        <v>C0971</v>
      </c>
      <c r="J181" s="9" t="s">
        <v>539</v>
      </c>
      <c r="K181" s="27">
        <v>0</v>
      </c>
      <c r="L181" s="28">
        <v>151433</v>
      </c>
      <c r="M181" s="10">
        <v>-151433</v>
      </c>
    </row>
    <row r="182" spans="1:13" x14ac:dyDescent="0.2">
      <c r="A182" t="s">
        <v>752</v>
      </c>
      <c r="B182" s="6" t="s">
        <v>783</v>
      </c>
      <c r="C182" s="6">
        <v>2</v>
      </c>
      <c r="D182" s="9" t="s">
        <v>540</v>
      </c>
      <c r="E182" s="9" t="s">
        <v>541</v>
      </c>
      <c r="F182" s="9" t="s">
        <v>542</v>
      </c>
      <c r="G182" s="9" t="s">
        <v>543</v>
      </c>
      <c r="H182" s="9" t="s">
        <v>8</v>
      </c>
      <c r="I182" s="9" t="str">
        <f t="shared" si="2"/>
        <v>C1080</v>
      </c>
      <c r="J182" s="9" t="s">
        <v>544</v>
      </c>
      <c r="K182" s="27">
        <v>0</v>
      </c>
      <c r="L182" s="28">
        <v>220282</v>
      </c>
      <c r="M182" s="10">
        <v>-220282</v>
      </c>
    </row>
    <row r="183" spans="1:13" x14ac:dyDescent="0.2">
      <c r="A183" t="s">
        <v>752</v>
      </c>
      <c r="B183" s="6" t="s">
        <v>783</v>
      </c>
      <c r="C183" s="6">
        <v>2</v>
      </c>
      <c r="D183" s="9" t="s">
        <v>540</v>
      </c>
      <c r="E183" s="9" t="s">
        <v>541</v>
      </c>
      <c r="F183" s="9" t="s">
        <v>545</v>
      </c>
      <c r="G183" s="9" t="s">
        <v>546</v>
      </c>
      <c r="H183" s="9" t="s">
        <v>8</v>
      </c>
      <c r="I183" s="9" t="str">
        <f t="shared" si="2"/>
        <v>C0169</v>
      </c>
      <c r="J183" s="9" t="s">
        <v>547</v>
      </c>
      <c r="K183" s="27">
        <v>0</v>
      </c>
      <c r="L183" s="28">
        <v>140833</v>
      </c>
      <c r="M183" s="10">
        <v>-140833</v>
      </c>
    </row>
    <row r="184" spans="1:13" x14ac:dyDescent="0.2">
      <c r="A184" t="s">
        <v>752</v>
      </c>
      <c r="B184" s="6" t="s">
        <v>783</v>
      </c>
      <c r="C184" s="6">
        <v>2</v>
      </c>
      <c r="D184" s="9" t="s">
        <v>540</v>
      </c>
      <c r="E184" s="9" t="s">
        <v>548</v>
      </c>
      <c r="F184" t="s">
        <v>19</v>
      </c>
      <c r="G184" t="s">
        <v>10</v>
      </c>
      <c r="H184" t="s">
        <v>10</v>
      </c>
      <c r="I184" s="9" t="str">
        <f t="shared" si="2"/>
        <v>68395</v>
      </c>
      <c r="J184" s="9" t="s">
        <v>549</v>
      </c>
      <c r="K184" s="27">
        <v>0</v>
      </c>
      <c r="L184" s="28">
        <v>836159</v>
      </c>
      <c r="M184" s="10">
        <v>-836159</v>
      </c>
    </row>
    <row r="185" spans="1:13" x14ac:dyDescent="0.2">
      <c r="A185" t="s">
        <v>752</v>
      </c>
      <c r="B185" s="6" t="s">
        <v>783</v>
      </c>
      <c r="C185" s="6">
        <v>2</v>
      </c>
      <c r="D185" s="9" t="s">
        <v>540</v>
      </c>
      <c r="E185" s="9" t="s">
        <v>548</v>
      </c>
      <c r="F185" s="9" t="s">
        <v>550</v>
      </c>
      <c r="G185" s="9" t="s">
        <v>551</v>
      </c>
      <c r="H185" s="9" t="s">
        <v>129</v>
      </c>
      <c r="I185" s="9" t="str">
        <f t="shared" si="2"/>
        <v>68395</v>
      </c>
      <c r="J185" s="9" t="s">
        <v>552</v>
      </c>
      <c r="K185" s="27">
        <v>0</v>
      </c>
      <c r="L185" s="28">
        <v>130600</v>
      </c>
      <c r="M185" s="10">
        <v>-130600</v>
      </c>
    </row>
    <row r="186" spans="1:13" x14ac:dyDescent="0.2">
      <c r="A186" t="s">
        <v>752</v>
      </c>
      <c r="B186" s="6" t="s">
        <v>783</v>
      </c>
      <c r="C186" s="6">
        <v>2</v>
      </c>
      <c r="D186" s="9" t="s">
        <v>540</v>
      </c>
      <c r="E186" s="9" t="s">
        <v>548</v>
      </c>
      <c r="F186" s="9" t="s">
        <v>553</v>
      </c>
      <c r="G186" s="9" t="s">
        <v>554</v>
      </c>
      <c r="H186" s="9" t="s">
        <v>129</v>
      </c>
      <c r="I186" s="9" t="str">
        <f t="shared" si="2"/>
        <v>68395</v>
      </c>
      <c r="J186" s="9" t="s">
        <v>555</v>
      </c>
      <c r="K186" s="27">
        <v>0</v>
      </c>
      <c r="L186" s="28">
        <v>184124</v>
      </c>
      <c r="M186" s="10">
        <v>-184124</v>
      </c>
    </row>
    <row r="187" spans="1:13" x14ac:dyDescent="0.2">
      <c r="A187" t="s">
        <v>752</v>
      </c>
      <c r="B187" s="6" t="s">
        <v>783</v>
      </c>
      <c r="C187" s="6">
        <v>2</v>
      </c>
      <c r="D187" s="9" t="s">
        <v>540</v>
      </c>
      <c r="E187" s="9" t="s">
        <v>556</v>
      </c>
      <c r="F187" s="9" t="s">
        <v>557</v>
      </c>
      <c r="G187" s="9" t="s">
        <v>558</v>
      </c>
      <c r="H187" s="9" t="s">
        <v>8</v>
      </c>
      <c r="I187" s="9" t="str">
        <f t="shared" si="2"/>
        <v>C1966</v>
      </c>
      <c r="J187" s="9" t="s">
        <v>559</v>
      </c>
      <c r="K187" s="27">
        <v>0</v>
      </c>
      <c r="L187" s="28">
        <v>22674</v>
      </c>
      <c r="M187" s="10">
        <v>-22674</v>
      </c>
    </row>
    <row r="188" spans="1:13" x14ac:dyDescent="0.2">
      <c r="A188" t="s">
        <v>753</v>
      </c>
      <c r="B188" s="6" t="s">
        <v>784</v>
      </c>
      <c r="C188" s="6">
        <v>1</v>
      </c>
      <c r="D188" s="9" t="s">
        <v>560</v>
      </c>
      <c r="E188" s="9" t="s">
        <v>561</v>
      </c>
      <c r="F188" s="9" t="s">
        <v>562</v>
      </c>
      <c r="G188" s="9" t="s">
        <v>563</v>
      </c>
      <c r="H188" s="9" t="s">
        <v>8</v>
      </c>
      <c r="I188" s="9" t="str">
        <f t="shared" si="2"/>
        <v>C0549</v>
      </c>
      <c r="J188" s="9" t="s">
        <v>564</v>
      </c>
      <c r="K188" s="27">
        <v>0</v>
      </c>
      <c r="L188" s="28">
        <v>49904</v>
      </c>
      <c r="M188" s="10">
        <v>-49904</v>
      </c>
    </row>
    <row r="189" spans="1:13" x14ac:dyDescent="0.2">
      <c r="A189" t="s">
        <v>753</v>
      </c>
      <c r="B189" s="6" t="s">
        <v>784</v>
      </c>
      <c r="C189" s="6">
        <v>1</v>
      </c>
      <c r="D189" s="9" t="s">
        <v>560</v>
      </c>
      <c r="E189" s="9" t="s">
        <v>561</v>
      </c>
      <c r="F189" s="9" t="s">
        <v>565</v>
      </c>
      <c r="G189" s="9" t="s">
        <v>566</v>
      </c>
      <c r="H189" s="9" t="s">
        <v>8</v>
      </c>
      <c r="I189" s="9" t="str">
        <f t="shared" si="2"/>
        <v>C0551</v>
      </c>
      <c r="J189" s="9" t="s">
        <v>567</v>
      </c>
      <c r="K189" s="27">
        <v>0</v>
      </c>
      <c r="L189" s="28">
        <v>58321</v>
      </c>
      <c r="M189" s="10">
        <v>-58321</v>
      </c>
    </row>
    <row r="190" spans="1:13" x14ac:dyDescent="0.2">
      <c r="A190" t="s">
        <v>753</v>
      </c>
      <c r="B190" s="6" t="s">
        <v>784</v>
      </c>
      <c r="C190" s="6">
        <v>1</v>
      </c>
      <c r="D190" s="9" t="s">
        <v>560</v>
      </c>
      <c r="E190" s="9" t="s">
        <v>561</v>
      </c>
      <c r="F190" s="9" t="s">
        <v>568</v>
      </c>
      <c r="G190" s="9" t="s">
        <v>569</v>
      </c>
      <c r="H190" s="9" t="s">
        <v>8</v>
      </c>
      <c r="I190" s="9" t="str">
        <f t="shared" si="2"/>
        <v>C0567</v>
      </c>
      <c r="J190" s="9" t="s">
        <v>570</v>
      </c>
      <c r="K190" s="27">
        <v>0</v>
      </c>
      <c r="L190" s="28">
        <v>40428</v>
      </c>
      <c r="M190" s="10">
        <v>-40428</v>
      </c>
    </row>
    <row r="191" spans="1:13" x14ac:dyDescent="0.2">
      <c r="A191" t="s">
        <v>753</v>
      </c>
      <c r="B191" s="6" t="s">
        <v>784</v>
      </c>
      <c r="C191" s="6">
        <v>1</v>
      </c>
      <c r="D191" s="9" t="s">
        <v>560</v>
      </c>
      <c r="E191" s="9" t="s">
        <v>561</v>
      </c>
      <c r="F191" s="9" t="s">
        <v>571</v>
      </c>
      <c r="G191" s="9" t="s">
        <v>572</v>
      </c>
      <c r="H191" s="9" t="s">
        <v>8</v>
      </c>
      <c r="I191" s="9" t="str">
        <f t="shared" si="2"/>
        <v>C1029</v>
      </c>
      <c r="J191" s="9" t="s">
        <v>573</v>
      </c>
      <c r="K191" s="27">
        <v>0</v>
      </c>
      <c r="L191" s="28">
        <v>13999</v>
      </c>
      <c r="M191" s="10">
        <v>-13999</v>
      </c>
    </row>
    <row r="192" spans="1:13" x14ac:dyDescent="0.2">
      <c r="A192" t="s">
        <v>753</v>
      </c>
      <c r="B192" s="6" t="s">
        <v>784</v>
      </c>
      <c r="C192" s="6">
        <v>1</v>
      </c>
      <c r="D192" s="9" t="s">
        <v>560</v>
      </c>
      <c r="E192" s="9" t="s">
        <v>561</v>
      </c>
      <c r="F192" s="9" t="s">
        <v>574</v>
      </c>
      <c r="G192" s="9" t="s">
        <v>575</v>
      </c>
      <c r="H192" s="9" t="s">
        <v>8</v>
      </c>
      <c r="I192" s="9" t="str">
        <f t="shared" si="2"/>
        <v>C1267</v>
      </c>
      <c r="J192" s="9" t="s">
        <v>576</v>
      </c>
      <c r="K192" s="27">
        <v>0</v>
      </c>
      <c r="L192" s="28">
        <v>41615</v>
      </c>
      <c r="M192" s="10">
        <v>-41615</v>
      </c>
    </row>
    <row r="193" spans="1:13" x14ac:dyDescent="0.2">
      <c r="A193" t="s">
        <v>753</v>
      </c>
      <c r="B193" s="6" t="s">
        <v>784</v>
      </c>
      <c r="C193" s="6">
        <v>1</v>
      </c>
      <c r="D193" s="9" t="s">
        <v>560</v>
      </c>
      <c r="E193" s="9" t="s">
        <v>561</v>
      </c>
      <c r="F193" s="9" t="s">
        <v>577</v>
      </c>
      <c r="G193" s="9" t="s">
        <v>578</v>
      </c>
      <c r="H193" s="9" t="s">
        <v>8</v>
      </c>
      <c r="I193" s="9" t="str">
        <f t="shared" si="2"/>
        <v>C1270</v>
      </c>
      <c r="J193" s="9" t="s">
        <v>579</v>
      </c>
      <c r="K193" s="27">
        <v>0</v>
      </c>
      <c r="L193" s="28">
        <v>64773</v>
      </c>
      <c r="M193" s="10">
        <v>-64773</v>
      </c>
    </row>
    <row r="194" spans="1:13" x14ac:dyDescent="0.2">
      <c r="A194" t="s">
        <v>753</v>
      </c>
      <c r="B194" s="6" t="s">
        <v>784</v>
      </c>
      <c r="C194" s="6">
        <v>1</v>
      </c>
      <c r="D194" s="9" t="s">
        <v>560</v>
      </c>
      <c r="E194" s="9" t="s">
        <v>561</v>
      </c>
      <c r="F194" s="9" t="s">
        <v>580</v>
      </c>
      <c r="G194" s="9" t="s">
        <v>581</v>
      </c>
      <c r="H194" s="9" t="s">
        <v>8</v>
      </c>
      <c r="I194" s="9" t="str">
        <f t="shared" si="2"/>
        <v>C0122</v>
      </c>
      <c r="J194" s="9" t="s">
        <v>582</v>
      </c>
      <c r="K194" s="27">
        <v>0</v>
      </c>
      <c r="L194" s="28">
        <v>53867</v>
      </c>
      <c r="M194" s="10">
        <v>-53867</v>
      </c>
    </row>
    <row r="195" spans="1:13" x14ac:dyDescent="0.2">
      <c r="A195" t="s">
        <v>753</v>
      </c>
      <c r="B195" s="6" t="s">
        <v>784</v>
      </c>
      <c r="C195" s="6">
        <v>1</v>
      </c>
      <c r="D195" s="9" t="s">
        <v>560</v>
      </c>
      <c r="E195" s="9" t="s">
        <v>561</v>
      </c>
      <c r="F195" s="9" t="s">
        <v>583</v>
      </c>
      <c r="G195" s="9" t="s">
        <v>584</v>
      </c>
      <c r="H195" s="9" t="s">
        <v>8</v>
      </c>
      <c r="I195" s="9" t="str">
        <f t="shared" si="2"/>
        <v>C0141</v>
      </c>
      <c r="J195" s="9" t="s">
        <v>585</v>
      </c>
      <c r="K195" s="27">
        <v>0</v>
      </c>
      <c r="L195" s="28">
        <v>79157</v>
      </c>
      <c r="M195" s="10">
        <v>-79157</v>
      </c>
    </row>
    <row r="196" spans="1:13" x14ac:dyDescent="0.2">
      <c r="A196" t="s">
        <v>753</v>
      </c>
      <c r="B196" s="6" t="s">
        <v>784</v>
      </c>
      <c r="C196" s="6">
        <v>1</v>
      </c>
      <c r="D196" s="9" t="s">
        <v>560</v>
      </c>
      <c r="E196" s="9" t="s">
        <v>561</v>
      </c>
      <c r="F196" s="9" t="s">
        <v>586</v>
      </c>
      <c r="G196" s="9" t="s">
        <v>587</v>
      </c>
      <c r="H196" s="9" t="s">
        <v>8</v>
      </c>
      <c r="I196" s="9" t="str">
        <f t="shared" si="2"/>
        <v>C0158</v>
      </c>
      <c r="J196" s="9" t="s">
        <v>588</v>
      </c>
      <c r="K196" s="27">
        <v>0</v>
      </c>
      <c r="L196" s="28">
        <v>108272</v>
      </c>
      <c r="M196" s="10">
        <v>-108272</v>
      </c>
    </row>
    <row r="197" spans="1:13" x14ac:dyDescent="0.2">
      <c r="A197" t="s">
        <v>754</v>
      </c>
      <c r="B197" s="6" t="s">
        <v>785</v>
      </c>
      <c r="C197" s="6">
        <v>1</v>
      </c>
      <c r="D197" s="9" t="s">
        <v>589</v>
      </c>
      <c r="E197" s="9" t="s">
        <v>590</v>
      </c>
      <c r="F197" s="9" t="s">
        <v>591</v>
      </c>
      <c r="G197" s="9" t="s">
        <v>592</v>
      </c>
      <c r="H197" s="9" t="s">
        <v>8</v>
      </c>
      <c r="I197" s="9" t="str">
        <f t="shared" si="2"/>
        <v>C1448</v>
      </c>
      <c r="J197" s="9" t="s">
        <v>593</v>
      </c>
      <c r="K197" s="27">
        <v>0</v>
      </c>
      <c r="L197" s="28">
        <v>168845</v>
      </c>
      <c r="M197" s="10">
        <v>-168845</v>
      </c>
    </row>
    <row r="198" spans="1:13" x14ac:dyDescent="0.2">
      <c r="A198" t="s">
        <v>755</v>
      </c>
      <c r="B198" s="6" t="s">
        <v>786</v>
      </c>
      <c r="C198" s="6">
        <v>1</v>
      </c>
      <c r="D198" s="9" t="s">
        <v>594</v>
      </c>
      <c r="E198" s="9" t="s">
        <v>595</v>
      </c>
      <c r="F198" s="9" t="s">
        <v>596</v>
      </c>
      <c r="G198" s="9" t="s">
        <v>597</v>
      </c>
      <c r="H198" s="9" t="s">
        <v>8</v>
      </c>
      <c r="I198" s="9" t="str">
        <f t="shared" ref="I198:I236" si="3">IF(H198="D","C"&amp;G198,E198)</f>
        <v>C1395</v>
      </c>
      <c r="J198" s="9" t="s">
        <v>598</v>
      </c>
      <c r="K198" s="27">
        <v>0</v>
      </c>
      <c r="L198" s="28">
        <v>39747</v>
      </c>
      <c r="M198" s="10">
        <v>-39747</v>
      </c>
    </row>
    <row r="199" spans="1:13" x14ac:dyDescent="0.2">
      <c r="A199" t="s">
        <v>756</v>
      </c>
      <c r="B199" s="6" t="s">
        <v>787</v>
      </c>
      <c r="C199" s="6">
        <v>1</v>
      </c>
      <c r="D199" s="9" t="s">
        <v>599</v>
      </c>
      <c r="E199" s="9" t="s">
        <v>600</v>
      </c>
      <c r="F199" s="9" t="s">
        <v>601</v>
      </c>
      <c r="G199" s="9" t="s">
        <v>602</v>
      </c>
      <c r="H199" s="9" t="s">
        <v>8</v>
      </c>
      <c r="I199" s="9" t="str">
        <f t="shared" si="3"/>
        <v>C0125</v>
      </c>
      <c r="J199" s="9" t="s">
        <v>603</v>
      </c>
      <c r="K199" s="27">
        <v>0</v>
      </c>
      <c r="L199" s="28">
        <v>111970</v>
      </c>
      <c r="M199" s="10">
        <v>-111970</v>
      </c>
    </row>
    <row r="200" spans="1:13" x14ac:dyDescent="0.2">
      <c r="A200" t="s">
        <v>756</v>
      </c>
      <c r="B200" s="6" t="s">
        <v>787</v>
      </c>
      <c r="C200" s="6">
        <v>1</v>
      </c>
      <c r="D200" s="9" t="s">
        <v>599</v>
      </c>
      <c r="E200" s="9" t="s">
        <v>600</v>
      </c>
      <c r="F200" s="9" t="s">
        <v>604</v>
      </c>
      <c r="G200" s="9" t="s">
        <v>605</v>
      </c>
      <c r="H200" s="9" t="s">
        <v>8</v>
      </c>
      <c r="I200" s="9" t="str">
        <f t="shared" si="3"/>
        <v>C1868</v>
      </c>
      <c r="J200" s="9" t="s">
        <v>606</v>
      </c>
      <c r="K200" s="27">
        <v>0</v>
      </c>
      <c r="L200" s="28">
        <v>109117</v>
      </c>
      <c r="M200" s="10">
        <v>-109117</v>
      </c>
    </row>
    <row r="201" spans="1:13" x14ac:dyDescent="0.2">
      <c r="A201" t="s">
        <v>756</v>
      </c>
      <c r="B201" s="6" t="s">
        <v>787</v>
      </c>
      <c r="C201" s="6">
        <v>1</v>
      </c>
      <c r="D201" s="9" t="s">
        <v>599</v>
      </c>
      <c r="E201" s="9" t="s">
        <v>607</v>
      </c>
      <c r="F201" s="9" t="s">
        <v>608</v>
      </c>
      <c r="G201" s="9" t="s">
        <v>609</v>
      </c>
      <c r="H201" s="9" t="s">
        <v>8</v>
      </c>
      <c r="I201" s="9" t="str">
        <f t="shared" si="3"/>
        <v>C1735</v>
      </c>
      <c r="J201" s="9" t="s">
        <v>610</v>
      </c>
      <c r="K201" s="27">
        <v>0</v>
      </c>
      <c r="L201" s="28">
        <v>143623</v>
      </c>
      <c r="M201" s="10">
        <v>-143623</v>
      </c>
    </row>
    <row r="202" spans="1:13" x14ac:dyDescent="0.2">
      <c r="A202" t="s">
        <v>756</v>
      </c>
      <c r="B202" s="6" t="s">
        <v>787</v>
      </c>
      <c r="C202" s="6">
        <v>1</v>
      </c>
      <c r="D202" s="9" t="s">
        <v>599</v>
      </c>
      <c r="E202" s="9" t="s">
        <v>607</v>
      </c>
      <c r="F202" s="9" t="s">
        <v>611</v>
      </c>
      <c r="G202" s="9" t="s">
        <v>612</v>
      </c>
      <c r="H202" s="9" t="s">
        <v>8</v>
      </c>
      <c r="I202" s="9" t="str">
        <f t="shared" si="3"/>
        <v>C1736</v>
      </c>
      <c r="J202" s="9" t="s">
        <v>613</v>
      </c>
      <c r="K202" s="27">
        <v>0</v>
      </c>
      <c r="L202" s="28">
        <v>45933</v>
      </c>
      <c r="M202" s="10">
        <v>-40451</v>
      </c>
    </row>
    <row r="203" spans="1:13" x14ac:dyDescent="0.2">
      <c r="A203" t="s">
        <v>756</v>
      </c>
      <c r="B203" s="6" t="s">
        <v>787</v>
      </c>
      <c r="C203" s="6">
        <v>1</v>
      </c>
      <c r="D203" s="9" t="s">
        <v>599</v>
      </c>
      <c r="E203" s="9" t="s">
        <v>614</v>
      </c>
      <c r="F203" s="9" t="s">
        <v>615</v>
      </c>
      <c r="G203" s="9" t="s">
        <v>616</v>
      </c>
      <c r="H203" s="9" t="s">
        <v>8</v>
      </c>
      <c r="I203" s="9" t="str">
        <f t="shared" si="3"/>
        <v>C2085</v>
      </c>
      <c r="J203" s="9" t="s">
        <v>617</v>
      </c>
      <c r="K203" s="27">
        <v>0</v>
      </c>
      <c r="L203" s="28">
        <v>18827</v>
      </c>
      <c r="M203" s="10">
        <v>-18827</v>
      </c>
    </row>
    <row r="204" spans="1:13" x14ac:dyDescent="0.2">
      <c r="A204" t="s">
        <v>756</v>
      </c>
      <c r="B204" s="6" t="s">
        <v>787</v>
      </c>
      <c r="C204" s="6">
        <v>1</v>
      </c>
      <c r="D204" s="9" t="s">
        <v>599</v>
      </c>
      <c r="E204" s="9" t="s">
        <v>618</v>
      </c>
      <c r="F204" t="s">
        <v>19</v>
      </c>
      <c r="G204" t="s">
        <v>10</v>
      </c>
      <c r="H204" t="s">
        <v>10</v>
      </c>
      <c r="I204" s="9" t="str">
        <f t="shared" si="3"/>
        <v>69070</v>
      </c>
      <c r="J204" s="9" t="s">
        <v>619</v>
      </c>
      <c r="K204" s="27">
        <v>0</v>
      </c>
      <c r="L204" s="28">
        <v>1244894</v>
      </c>
      <c r="M204" s="10">
        <v>-302096</v>
      </c>
    </row>
    <row r="205" spans="1:13" x14ac:dyDescent="0.2">
      <c r="A205" t="s">
        <v>757</v>
      </c>
      <c r="B205" s="6" t="s">
        <v>788</v>
      </c>
      <c r="C205" s="6">
        <v>39</v>
      </c>
      <c r="D205" s="9" t="s">
        <v>620</v>
      </c>
      <c r="E205" s="9" t="s">
        <v>621</v>
      </c>
      <c r="F205" t="s">
        <v>19</v>
      </c>
      <c r="G205" t="s">
        <v>10</v>
      </c>
      <c r="H205" t="s">
        <v>10</v>
      </c>
      <c r="I205" s="9" t="str">
        <f t="shared" si="3"/>
        <v>69203</v>
      </c>
      <c r="J205" s="9" t="s">
        <v>622</v>
      </c>
      <c r="K205" s="27">
        <v>0</v>
      </c>
      <c r="L205" s="28">
        <v>224476</v>
      </c>
      <c r="M205" s="10">
        <v>-224476</v>
      </c>
    </row>
    <row r="206" spans="1:13" x14ac:dyDescent="0.2">
      <c r="A206" t="s">
        <v>757</v>
      </c>
      <c r="B206" s="6" t="s">
        <v>788</v>
      </c>
      <c r="C206" s="6">
        <v>39</v>
      </c>
      <c r="D206" s="9" t="s">
        <v>620</v>
      </c>
      <c r="E206" s="9" t="s">
        <v>623</v>
      </c>
      <c r="F206" t="s">
        <v>19</v>
      </c>
      <c r="G206" t="s">
        <v>10</v>
      </c>
      <c r="H206" t="s">
        <v>10</v>
      </c>
      <c r="I206" s="9" t="str">
        <f t="shared" si="3"/>
        <v>75010</v>
      </c>
      <c r="J206" s="9" t="s">
        <v>624</v>
      </c>
      <c r="K206" s="27">
        <v>0</v>
      </c>
      <c r="L206" s="28">
        <v>43365</v>
      </c>
      <c r="M206" s="10">
        <v>-43365</v>
      </c>
    </row>
    <row r="207" spans="1:13" x14ac:dyDescent="0.2">
      <c r="A207" t="s">
        <v>758</v>
      </c>
      <c r="B207" s="6" t="s">
        <v>789</v>
      </c>
      <c r="C207" s="6">
        <v>3</v>
      </c>
      <c r="D207" s="9" t="s">
        <v>625</v>
      </c>
      <c r="E207" s="9" t="s">
        <v>626</v>
      </c>
      <c r="F207" s="9" t="s">
        <v>627</v>
      </c>
      <c r="G207" s="9" t="s">
        <v>628</v>
      </c>
      <c r="H207" s="9" t="s">
        <v>8</v>
      </c>
      <c r="I207" s="9" t="str">
        <f t="shared" si="3"/>
        <v>C0850</v>
      </c>
      <c r="J207" s="9" t="s">
        <v>629</v>
      </c>
      <c r="K207" s="27">
        <v>0</v>
      </c>
      <c r="L207" s="28">
        <v>79639</v>
      </c>
      <c r="M207" s="10">
        <v>-58941</v>
      </c>
    </row>
    <row r="208" spans="1:13" x14ac:dyDescent="0.2">
      <c r="A208" t="s">
        <v>758</v>
      </c>
      <c r="B208" s="6" t="s">
        <v>789</v>
      </c>
      <c r="C208" s="6">
        <v>3</v>
      </c>
      <c r="D208" s="9" t="s">
        <v>625</v>
      </c>
      <c r="E208" s="9" t="s">
        <v>626</v>
      </c>
      <c r="F208" s="9" t="s">
        <v>630</v>
      </c>
      <c r="G208" s="9" t="s">
        <v>631</v>
      </c>
      <c r="H208" s="9" t="s">
        <v>8</v>
      </c>
      <c r="I208" s="9" t="str">
        <f t="shared" si="3"/>
        <v>C1061</v>
      </c>
      <c r="J208" s="9" t="s">
        <v>632</v>
      </c>
      <c r="K208" s="27">
        <v>0</v>
      </c>
      <c r="L208" s="28">
        <v>67107</v>
      </c>
      <c r="M208" s="10">
        <v>-67107</v>
      </c>
    </row>
    <row r="209" spans="1:13" x14ac:dyDescent="0.2">
      <c r="A209" t="s">
        <v>758</v>
      </c>
      <c r="B209" s="6" t="s">
        <v>789</v>
      </c>
      <c r="C209" s="6">
        <v>3</v>
      </c>
      <c r="D209" s="9" t="s">
        <v>625</v>
      </c>
      <c r="E209" s="9" t="s">
        <v>626</v>
      </c>
      <c r="F209" s="9" t="s">
        <v>633</v>
      </c>
      <c r="G209" s="9" t="s">
        <v>634</v>
      </c>
      <c r="H209" s="9" t="s">
        <v>8</v>
      </c>
      <c r="I209" s="9" t="str">
        <f t="shared" si="3"/>
        <v>C1127</v>
      </c>
      <c r="J209" s="9" t="s">
        <v>635</v>
      </c>
      <c r="K209" s="27">
        <v>0</v>
      </c>
      <c r="L209" s="28">
        <v>77173</v>
      </c>
      <c r="M209" s="10">
        <v>-77173</v>
      </c>
    </row>
    <row r="210" spans="1:13" x14ac:dyDescent="0.2">
      <c r="A210" t="s">
        <v>758</v>
      </c>
      <c r="B210" s="6" t="s">
        <v>789</v>
      </c>
      <c r="C210" s="6">
        <v>3</v>
      </c>
      <c r="D210" s="9" t="s">
        <v>625</v>
      </c>
      <c r="E210" s="9" t="s">
        <v>626</v>
      </c>
      <c r="F210" s="9" t="s">
        <v>636</v>
      </c>
      <c r="G210" s="9" t="s">
        <v>637</v>
      </c>
      <c r="H210" s="9" t="s">
        <v>8</v>
      </c>
      <c r="I210" s="9" t="str">
        <f t="shared" si="3"/>
        <v>C1268</v>
      </c>
      <c r="J210" s="9" t="s">
        <v>638</v>
      </c>
      <c r="K210" s="27">
        <v>0</v>
      </c>
      <c r="L210" s="28">
        <v>121562</v>
      </c>
      <c r="M210" s="10">
        <v>-121562</v>
      </c>
    </row>
    <row r="211" spans="1:13" x14ac:dyDescent="0.2">
      <c r="A211" t="s">
        <v>758</v>
      </c>
      <c r="B211" s="6" t="s">
        <v>789</v>
      </c>
      <c r="C211" s="6">
        <v>3</v>
      </c>
      <c r="D211" s="9" t="s">
        <v>625</v>
      </c>
      <c r="E211" s="9" t="s">
        <v>626</v>
      </c>
      <c r="F211" s="9" t="s">
        <v>639</v>
      </c>
      <c r="G211" s="9" t="s">
        <v>640</v>
      </c>
      <c r="H211" s="9" t="s">
        <v>8</v>
      </c>
      <c r="I211" s="9" t="str">
        <f t="shared" si="3"/>
        <v>C1193</v>
      </c>
      <c r="J211" s="9" t="s">
        <v>641</v>
      </c>
      <c r="K211" s="27">
        <v>0</v>
      </c>
      <c r="L211" s="28">
        <v>79366</v>
      </c>
      <c r="M211" s="10">
        <v>-79366</v>
      </c>
    </row>
    <row r="212" spans="1:13" x14ac:dyDescent="0.2">
      <c r="A212" t="s">
        <v>758</v>
      </c>
      <c r="B212" s="6" t="s">
        <v>789</v>
      </c>
      <c r="C212" s="6">
        <v>3</v>
      </c>
      <c r="D212" s="9" t="s">
        <v>625</v>
      </c>
      <c r="E212" s="9" t="s">
        <v>626</v>
      </c>
      <c r="F212" s="9" t="s">
        <v>642</v>
      </c>
      <c r="G212" s="9" t="s">
        <v>643</v>
      </c>
      <c r="H212" s="9" t="s">
        <v>8</v>
      </c>
      <c r="I212" s="9" t="str">
        <f t="shared" si="3"/>
        <v>C1393</v>
      </c>
      <c r="J212" s="9" t="s">
        <v>644</v>
      </c>
      <c r="K212" s="27">
        <v>0</v>
      </c>
      <c r="L212" s="28">
        <v>106475</v>
      </c>
      <c r="M212" s="10">
        <v>-106475</v>
      </c>
    </row>
    <row r="213" spans="1:13" x14ac:dyDescent="0.2">
      <c r="A213" t="s">
        <v>758</v>
      </c>
      <c r="B213" s="6" t="s">
        <v>789</v>
      </c>
      <c r="C213" s="6">
        <v>3</v>
      </c>
      <c r="D213" s="9" t="s">
        <v>625</v>
      </c>
      <c r="E213" s="9" t="s">
        <v>626</v>
      </c>
      <c r="F213" s="9" t="s">
        <v>645</v>
      </c>
      <c r="G213" s="9" t="s">
        <v>646</v>
      </c>
      <c r="H213" s="9" t="s">
        <v>8</v>
      </c>
      <c r="I213" s="9" t="str">
        <f t="shared" si="3"/>
        <v>C1394</v>
      </c>
      <c r="J213" s="9" t="s">
        <v>647</v>
      </c>
      <c r="K213" s="27">
        <v>0</v>
      </c>
      <c r="L213" s="28">
        <v>78489</v>
      </c>
      <c r="M213" s="10">
        <v>-78489</v>
      </c>
    </row>
    <row r="214" spans="1:13" x14ac:dyDescent="0.2">
      <c r="A214" t="s">
        <v>758</v>
      </c>
      <c r="B214" s="6" t="s">
        <v>789</v>
      </c>
      <c r="C214" s="6">
        <v>3</v>
      </c>
      <c r="D214" s="9" t="s">
        <v>625</v>
      </c>
      <c r="E214" s="9" t="s">
        <v>626</v>
      </c>
      <c r="F214" s="9" t="s">
        <v>648</v>
      </c>
      <c r="G214" s="9" t="s">
        <v>649</v>
      </c>
      <c r="H214" s="9" t="s">
        <v>8</v>
      </c>
      <c r="I214" s="9" t="str">
        <f t="shared" si="3"/>
        <v>C1687</v>
      </c>
      <c r="J214" s="9" t="s">
        <v>650</v>
      </c>
      <c r="K214" s="27">
        <v>0</v>
      </c>
      <c r="L214" s="28">
        <v>107546</v>
      </c>
      <c r="M214" s="10">
        <v>-107546</v>
      </c>
    </row>
    <row r="215" spans="1:13" x14ac:dyDescent="0.2">
      <c r="A215" t="s">
        <v>758</v>
      </c>
      <c r="B215" s="6" t="s">
        <v>789</v>
      </c>
      <c r="C215" s="6">
        <v>3</v>
      </c>
      <c r="D215" s="9" t="s">
        <v>625</v>
      </c>
      <c r="E215" s="9" t="s">
        <v>626</v>
      </c>
      <c r="F215" s="9" t="s">
        <v>651</v>
      </c>
      <c r="G215" s="9" t="s">
        <v>652</v>
      </c>
      <c r="H215" s="9" t="s">
        <v>8</v>
      </c>
      <c r="I215" s="9" t="str">
        <f t="shared" si="3"/>
        <v>C1716</v>
      </c>
      <c r="J215" s="9" t="s">
        <v>653</v>
      </c>
      <c r="K215" s="27">
        <v>0</v>
      </c>
      <c r="L215" s="28">
        <v>55025</v>
      </c>
      <c r="M215" s="10">
        <v>-55025</v>
      </c>
    </row>
    <row r="216" spans="1:13" x14ac:dyDescent="0.2">
      <c r="A216" t="s">
        <v>758</v>
      </c>
      <c r="B216" s="6" t="s">
        <v>789</v>
      </c>
      <c r="C216" s="6">
        <v>3</v>
      </c>
      <c r="D216" s="9" t="s">
        <v>625</v>
      </c>
      <c r="E216" s="9" t="s">
        <v>626</v>
      </c>
      <c r="F216" s="9" t="s">
        <v>654</v>
      </c>
      <c r="G216" s="9" t="s">
        <v>655</v>
      </c>
      <c r="H216" s="9" t="s">
        <v>8</v>
      </c>
      <c r="I216" s="9" t="str">
        <f t="shared" si="3"/>
        <v>C1743</v>
      </c>
      <c r="J216" s="9" t="s">
        <v>656</v>
      </c>
      <c r="K216" s="27">
        <v>0</v>
      </c>
      <c r="L216" s="28">
        <v>51680</v>
      </c>
      <c r="M216" s="10">
        <v>-51680</v>
      </c>
    </row>
    <row r="217" spans="1:13" x14ac:dyDescent="0.2">
      <c r="A217" t="s">
        <v>758</v>
      </c>
      <c r="B217" s="6" t="s">
        <v>789</v>
      </c>
      <c r="C217" s="6">
        <v>3</v>
      </c>
      <c r="D217" s="9" t="s">
        <v>625</v>
      </c>
      <c r="E217" s="9" t="s">
        <v>626</v>
      </c>
      <c r="F217" s="9" t="s">
        <v>657</v>
      </c>
      <c r="G217" s="9" t="s">
        <v>658</v>
      </c>
      <c r="H217" s="9" t="s">
        <v>8</v>
      </c>
      <c r="I217" s="9" t="str">
        <f t="shared" si="3"/>
        <v>C1778</v>
      </c>
      <c r="J217" s="9" t="s">
        <v>659</v>
      </c>
      <c r="K217" s="27">
        <v>0</v>
      </c>
      <c r="L217" s="28">
        <v>106061</v>
      </c>
      <c r="M217" s="10">
        <v>-106061</v>
      </c>
    </row>
    <row r="218" spans="1:13" x14ac:dyDescent="0.2">
      <c r="A218" t="s">
        <v>758</v>
      </c>
      <c r="B218" s="6" t="s">
        <v>789</v>
      </c>
      <c r="C218" s="6">
        <v>3</v>
      </c>
      <c r="D218" s="9" t="s">
        <v>625</v>
      </c>
      <c r="E218" s="9" t="s">
        <v>660</v>
      </c>
      <c r="F218" s="9" t="s">
        <v>661</v>
      </c>
      <c r="G218" s="9" t="s">
        <v>662</v>
      </c>
      <c r="H218" s="9" t="s">
        <v>8</v>
      </c>
      <c r="I218" s="9" t="str">
        <f t="shared" si="3"/>
        <v>C1609</v>
      </c>
      <c r="J218" s="9" t="s">
        <v>663</v>
      </c>
      <c r="K218" s="27">
        <v>0</v>
      </c>
      <c r="L218" s="28">
        <v>68272</v>
      </c>
      <c r="M218" s="10">
        <v>-68272</v>
      </c>
    </row>
    <row r="219" spans="1:13" x14ac:dyDescent="0.2">
      <c r="A219" t="s">
        <v>758</v>
      </c>
      <c r="B219" s="6" t="s">
        <v>789</v>
      </c>
      <c r="C219" s="6">
        <v>3</v>
      </c>
      <c r="D219" s="9" t="s">
        <v>625</v>
      </c>
      <c r="E219" s="9" t="s">
        <v>664</v>
      </c>
      <c r="F219" s="9" t="s">
        <v>665</v>
      </c>
      <c r="G219" s="9" t="s">
        <v>666</v>
      </c>
      <c r="H219" s="9" t="s">
        <v>8</v>
      </c>
      <c r="I219" s="9" t="str">
        <f t="shared" si="3"/>
        <v>C0646</v>
      </c>
      <c r="J219" s="9" t="s">
        <v>667</v>
      </c>
      <c r="K219" s="27">
        <v>0</v>
      </c>
      <c r="L219" s="28">
        <v>108387</v>
      </c>
      <c r="M219" s="10">
        <v>-108387</v>
      </c>
    </row>
    <row r="220" spans="1:13" x14ac:dyDescent="0.2">
      <c r="A220" t="s">
        <v>758</v>
      </c>
      <c r="B220" s="6" t="s">
        <v>789</v>
      </c>
      <c r="C220" s="6">
        <v>3</v>
      </c>
      <c r="D220" s="9" t="s">
        <v>625</v>
      </c>
      <c r="E220" s="9" t="s">
        <v>664</v>
      </c>
      <c r="F220" s="9" t="s">
        <v>668</v>
      </c>
      <c r="G220" s="9" t="s">
        <v>669</v>
      </c>
      <c r="H220" s="9" t="s">
        <v>8</v>
      </c>
      <c r="I220" s="9" t="str">
        <f t="shared" si="3"/>
        <v>C0976</v>
      </c>
      <c r="J220" s="9" t="s">
        <v>670</v>
      </c>
      <c r="K220" s="27">
        <v>0</v>
      </c>
      <c r="L220" s="28">
        <v>102595</v>
      </c>
      <c r="M220" s="10">
        <v>-102595</v>
      </c>
    </row>
    <row r="221" spans="1:13" x14ac:dyDescent="0.2">
      <c r="A221" t="s">
        <v>758</v>
      </c>
      <c r="B221" s="6" t="s">
        <v>789</v>
      </c>
      <c r="C221" s="6">
        <v>3</v>
      </c>
      <c r="D221" s="9" t="s">
        <v>625</v>
      </c>
      <c r="E221" s="9" t="s">
        <v>664</v>
      </c>
      <c r="F221" s="9" t="s">
        <v>671</v>
      </c>
      <c r="G221" s="9" t="s">
        <v>672</v>
      </c>
      <c r="H221" s="9" t="s">
        <v>8</v>
      </c>
      <c r="I221" s="9" t="str">
        <f t="shared" si="3"/>
        <v>C0425</v>
      </c>
      <c r="J221" s="9" t="s">
        <v>673</v>
      </c>
      <c r="K221" s="27">
        <v>0</v>
      </c>
      <c r="L221" s="28">
        <v>28351</v>
      </c>
      <c r="M221" s="10">
        <v>-28351</v>
      </c>
    </row>
    <row r="222" spans="1:13" x14ac:dyDescent="0.2">
      <c r="A222" t="s">
        <v>758</v>
      </c>
      <c r="B222" s="6" t="s">
        <v>789</v>
      </c>
      <c r="C222" s="6">
        <v>3</v>
      </c>
      <c r="D222" s="9" t="s">
        <v>625</v>
      </c>
      <c r="E222" s="9" t="s">
        <v>674</v>
      </c>
      <c r="F222" t="s">
        <v>19</v>
      </c>
      <c r="G222" t="s">
        <v>10</v>
      </c>
      <c r="H222" t="s">
        <v>10</v>
      </c>
      <c r="I222" s="9" t="str">
        <f t="shared" si="3"/>
        <v>69450</v>
      </c>
      <c r="J222" s="9" t="s">
        <v>675</v>
      </c>
      <c r="K222" s="27">
        <v>0</v>
      </c>
      <c r="L222" s="28">
        <v>1187928</v>
      </c>
      <c r="M222" s="10">
        <v>-1187928</v>
      </c>
    </row>
    <row r="223" spans="1:13" x14ac:dyDescent="0.2">
      <c r="A223" t="s">
        <v>758</v>
      </c>
      <c r="B223" s="6" t="s">
        <v>789</v>
      </c>
      <c r="C223" s="6">
        <v>3</v>
      </c>
      <c r="D223" s="9" t="s">
        <v>625</v>
      </c>
      <c r="E223" s="9" t="s">
        <v>674</v>
      </c>
      <c r="F223" s="9" t="s">
        <v>676</v>
      </c>
      <c r="G223" s="9" t="s">
        <v>677</v>
      </c>
      <c r="H223" s="9" t="s">
        <v>8</v>
      </c>
      <c r="I223" s="9" t="str">
        <f t="shared" si="3"/>
        <v>C0846</v>
      </c>
      <c r="J223" s="9" t="s">
        <v>678</v>
      </c>
      <c r="K223" s="27">
        <v>0</v>
      </c>
      <c r="L223" s="28">
        <v>74800</v>
      </c>
      <c r="M223" s="10">
        <v>-74800</v>
      </c>
    </row>
    <row r="224" spans="1:13" x14ac:dyDescent="0.2">
      <c r="A224" t="s">
        <v>758</v>
      </c>
      <c r="B224" s="6" t="s">
        <v>789</v>
      </c>
      <c r="C224" s="6">
        <v>3</v>
      </c>
      <c r="D224" s="9" t="s">
        <v>625</v>
      </c>
      <c r="E224" s="9" t="s">
        <v>674</v>
      </c>
      <c r="F224" s="9" t="s">
        <v>679</v>
      </c>
      <c r="G224" s="9" t="s">
        <v>680</v>
      </c>
      <c r="H224" s="9" t="s">
        <v>8</v>
      </c>
      <c r="I224" s="9" t="str">
        <f t="shared" si="3"/>
        <v>C1192</v>
      </c>
      <c r="J224" s="9" t="s">
        <v>681</v>
      </c>
      <c r="K224" s="27">
        <v>0</v>
      </c>
      <c r="L224" s="28">
        <v>104205</v>
      </c>
      <c r="M224" s="10">
        <v>-104205</v>
      </c>
    </row>
    <row r="225" spans="1:13" x14ac:dyDescent="0.2">
      <c r="A225" t="s">
        <v>758</v>
      </c>
      <c r="B225" s="6" t="s">
        <v>789</v>
      </c>
      <c r="C225" s="6">
        <v>3</v>
      </c>
      <c r="D225" s="9" t="s">
        <v>625</v>
      </c>
      <c r="E225" s="9" t="s">
        <v>674</v>
      </c>
      <c r="F225" s="9" t="s">
        <v>682</v>
      </c>
      <c r="G225" s="9" t="s">
        <v>683</v>
      </c>
      <c r="H225" s="9" t="s">
        <v>8</v>
      </c>
      <c r="I225" s="9" t="str">
        <f t="shared" si="3"/>
        <v>C1526</v>
      </c>
      <c r="J225" s="9" t="s">
        <v>684</v>
      </c>
      <c r="K225" s="27">
        <v>0</v>
      </c>
      <c r="L225" s="28">
        <v>100994</v>
      </c>
      <c r="M225" s="10">
        <v>-100994</v>
      </c>
    </row>
    <row r="226" spans="1:13" x14ac:dyDescent="0.2">
      <c r="A226" t="s">
        <v>758</v>
      </c>
      <c r="B226" s="6" t="s">
        <v>789</v>
      </c>
      <c r="C226" s="6">
        <v>3</v>
      </c>
      <c r="D226" s="9" t="s">
        <v>625</v>
      </c>
      <c r="E226" s="9" t="s">
        <v>674</v>
      </c>
      <c r="F226" s="9" t="s">
        <v>685</v>
      </c>
      <c r="G226" s="9" t="s">
        <v>686</v>
      </c>
      <c r="H226" s="9" t="s">
        <v>8</v>
      </c>
      <c r="I226" s="9" t="str">
        <f t="shared" si="3"/>
        <v>C1608</v>
      </c>
      <c r="J226" s="9" t="s">
        <v>687</v>
      </c>
      <c r="K226" s="27">
        <v>0</v>
      </c>
      <c r="L226" s="28">
        <v>72719</v>
      </c>
      <c r="M226" s="10">
        <v>-72719</v>
      </c>
    </row>
    <row r="227" spans="1:13" x14ac:dyDescent="0.2">
      <c r="A227" t="s">
        <v>758</v>
      </c>
      <c r="B227" s="6" t="s">
        <v>789</v>
      </c>
      <c r="C227" s="6">
        <v>3</v>
      </c>
      <c r="D227" s="9" t="s">
        <v>625</v>
      </c>
      <c r="E227" s="9" t="s">
        <v>674</v>
      </c>
      <c r="F227" s="9" t="s">
        <v>688</v>
      </c>
      <c r="G227" s="9" t="s">
        <v>689</v>
      </c>
      <c r="H227" s="9" t="s">
        <v>8</v>
      </c>
      <c r="I227" s="9" t="str">
        <f t="shared" si="3"/>
        <v>C1545</v>
      </c>
      <c r="J227" s="9" t="s">
        <v>690</v>
      </c>
      <c r="K227" s="27">
        <v>0</v>
      </c>
      <c r="L227" s="28">
        <v>40713</v>
      </c>
      <c r="M227" s="10">
        <v>-40713</v>
      </c>
    </row>
    <row r="228" spans="1:13" x14ac:dyDescent="0.2">
      <c r="A228" t="s">
        <v>758</v>
      </c>
      <c r="B228" s="6" t="s">
        <v>789</v>
      </c>
      <c r="C228" s="6">
        <v>3</v>
      </c>
      <c r="D228" s="9" t="s">
        <v>625</v>
      </c>
      <c r="E228" s="9" t="s">
        <v>691</v>
      </c>
      <c r="F228" t="s">
        <v>19</v>
      </c>
      <c r="G228" t="s">
        <v>10</v>
      </c>
      <c r="H228" t="s">
        <v>10</v>
      </c>
      <c r="I228" s="9" t="str">
        <f t="shared" si="3"/>
        <v>69484</v>
      </c>
      <c r="J228" s="9" t="s">
        <v>692</v>
      </c>
      <c r="K228" s="27">
        <v>0</v>
      </c>
      <c r="L228" s="28">
        <v>1724777</v>
      </c>
      <c r="M228" s="10">
        <v>-1724777</v>
      </c>
    </row>
    <row r="229" spans="1:13" x14ac:dyDescent="0.2">
      <c r="A229" t="s">
        <v>758</v>
      </c>
      <c r="B229" s="6" t="s">
        <v>789</v>
      </c>
      <c r="C229" s="6">
        <v>3</v>
      </c>
      <c r="D229" s="9" t="s">
        <v>625</v>
      </c>
      <c r="E229" s="9" t="s">
        <v>693</v>
      </c>
      <c r="F229" t="s">
        <v>19</v>
      </c>
      <c r="G229" t="s">
        <v>10</v>
      </c>
      <c r="H229" t="s">
        <v>10</v>
      </c>
      <c r="I229" s="9" t="str">
        <f t="shared" si="3"/>
        <v>69633</v>
      </c>
      <c r="J229" s="9" t="s">
        <v>694</v>
      </c>
      <c r="K229" s="27">
        <v>0</v>
      </c>
      <c r="L229" s="28">
        <v>129346</v>
      </c>
      <c r="M229" s="10">
        <v>-71630</v>
      </c>
    </row>
    <row r="230" spans="1:13" x14ac:dyDescent="0.2">
      <c r="A230" t="s">
        <v>758</v>
      </c>
      <c r="B230" s="6" t="s">
        <v>789</v>
      </c>
      <c r="C230" s="6">
        <v>3</v>
      </c>
      <c r="D230" s="9" t="s">
        <v>625</v>
      </c>
      <c r="E230" s="9" t="s">
        <v>695</v>
      </c>
      <c r="F230" s="9" t="s">
        <v>696</v>
      </c>
      <c r="G230" s="9" t="s">
        <v>697</v>
      </c>
      <c r="H230" s="9" t="s">
        <v>8</v>
      </c>
      <c r="I230" s="9" t="str">
        <f t="shared" si="3"/>
        <v>C1623</v>
      </c>
      <c r="J230" s="9" t="s">
        <v>698</v>
      </c>
      <c r="K230" s="27">
        <v>0</v>
      </c>
      <c r="L230" s="28">
        <v>83279</v>
      </c>
      <c r="M230" s="10">
        <v>-66813</v>
      </c>
    </row>
    <row r="231" spans="1:13" x14ac:dyDescent="0.2">
      <c r="A231" t="s">
        <v>758</v>
      </c>
      <c r="B231" s="6" t="s">
        <v>789</v>
      </c>
      <c r="C231" s="6">
        <v>3</v>
      </c>
      <c r="D231" s="9" t="s">
        <v>625</v>
      </c>
      <c r="E231" s="9" t="s">
        <v>699</v>
      </c>
      <c r="F231" s="9" t="s">
        <v>700</v>
      </c>
      <c r="G231" s="9" t="s">
        <v>701</v>
      </c>
      <c r="H231" s="9" t="s">
        <v>8</v>
      </c>
      <c r="I231" s="9" t="str">
        <f t="shared" si="3"/>
        <v>C1955</v>
      </c>
      <c r="J231" s="9" t="s">
        <v>702</v>
      </c>
      <c r="K231" s="27">
        <v>0</v>
      </c>
      <c r="L231" s="28">
        <v>28864</v>
      </c>
      <c r="M231" s="10">
        <v>-28864</v>
      </c>
    </row>
    <row r="232" spans="1:13" x14ac:dyDescent="0.2">
      <c r="A232" t="s">
        <v>759</v>
      </c>
      <c r="B232" s="6" t="s">
        <v>790</v>
      </c>
      <c r="C232" s="6">
        <v>1</v>
      </c>
      <c r="D232" s="9" t="s">
        <v>703</v>
      </c>
      <c r="E232" s="9" t="s">
        <v>704</v>
      </c>
      <c r="F232" t="s">
        <v>19</v>
      </c>
      <c r="G232" t="s">
        <v>10</v>
      </c>
      <c r="H232" t="s">
        <v>10</v>
      </c>
      <c r="I232" s="9" t="str">
        <f t="shared" si="3"/>
        <v>70292</v>
      </c>
      <c r="J232" s="9" t="s">
        <v>705</v>
      </c>
      <c r="K232" s="27">
        <v>0</v>
      </c>
      <c r="L232" s="28">
        <v>3325</v>
      </c>
      <c r="M232" s="10">
        <v>-3325</v>
      </c>
    </row>
    <row r="233" spans="1:13" x14ac:dyDescent="0.2">
      <c r="A233" t="s">
        <v>760</v>
      </c>
      <c r="B233" s="6" t="s">
        <v>791</v>
      </c>
      <c r="C233" s="6">
        <v>3</v>
      </c>
      <c r="D233" s="9" t="s">
        <v>706</v>
      </c>
      <c r="E233" s="9" t="s">
        <v>707</v>
      </c>
      <c r="F233" s="9" t="s">
        <v>708</v>
      </c>
      <c r="G233" s="9" t="s">
        <v>709</v>
      </c>
      <c r="H233" s="9" t="s">
        <v>8</v>
      </c>
      <c r="I233" s="9" t="str">
        <f t="shared" si="3"/>
        <v>C1779</v>
      </c>
      <c r="J233" s="9" t="s">
        <v>710</v>
      </c>
      <c r="K233" s="27">
        <v>0</v>
      </c>
      <c r="L233" s="28">
        <v>126324</v>
      </c>
      <c r="M233" s="10">
        <v>-126324</v>
      </c>
    </row>
    <row r="234" spans="1:13" x14ac:dyDescent="0.2">
      <c r="A234" t="s">
        <v>761</v>
      </c>
      <c r="B234" s="6" t="s">
        <v>792</v>
      </c>
      <c r="C234" s="6">
        <v>6</v>
      </c>
      <c r="D234" s="9" t="s">
        <v>711</v>
      </c>
      <c r="E234" s="9" t="s">
        <v>712</v>
      </c>
      <c r="F234" s="9" t="s">
        <v>713</v>
      </c>
      <c r="G234" s="9" t="s">
        <v>714</v>
      </c>
      <c r="H234" s="9" t="s">
        <v>129</v>
      </c>
      <c r="I234" s="9" t="str">
        <f t="shared" si="3"/>
        <v>70797</v>
      </c>
      <c r="J234" s="9" t="s">
        <v>715</v>
      </c>
      <c r="K234" s="27">
        <v>0</v>
      </c>
      <c r="L234" s="28">
        <v>4473</v>
      </c>
      <c r="M234" s="10">
        <v>-4473</v>
      </c>
    </row>
    <row r="235" spans="1:13" x14ac:dyDescent="0.2">
      <c r="A235" t="s">
        <v>761</v>
      </c>
      <c r="B235" s="6" t="s">
        <v>792</v>
      </c>
      <c r="C235" s="6">
        <v>6</v>
      </c>
      <c r="D235" s="9" t="s">
        <v>711</v>
      </c>
      <c r="E235" s="9" t="s">
        <v>716</v>
      </c>
      <c r="F235" s="9" t="s">
        <v>717</v>
      </c>
      <c r="G235" s="9" t="s">
        <v>718</v>
      </c>
      <c r="H235" s="9" t="s">
        <v>8</v>
      </c>
      <c r="I235" s="9" t="str">
        <f t="shared" si="3"/>
        <v>C0098</v>
      </c>
      <c r="J235" s="9" t="s">
        <v>719</v>
      </c>
      <c r="K235" s="27">
        <v>0</v>
      </c>
      <c r="L235" s="28">
        <v>28997</v>
      </c>
      <c r="M235" s="10">
        <v>-28997</v>
      </c>
    </row>
    <row r="236" spans="1:13" x14ac:dyDescent="0.2">
      <c r="A236" t="s">
        <v>762</v>
      </c>
      <c r="B236" s="6" t="s">
        <v>793</v>
      </c>
      <c r="C236" s="6">
        <v>6</v>
      </c>
      <c r="D236" s="9" t="s">
        <v>720</v>
      </c>
      <c r="E236" s="9" t="s">
        <v>721</v>
      </c>
      <c r="F236" s="9" t="s">
        <v>722</v>
      </c>
      <c r="G236" s="9" t="s">
        <v>723</v>
      </c>
      <c r="H236" s="9" t="s">
        <v>129</v>
      </c>
      <c r="I236" s="9" t="str">
        <f t="shared" si="3"/>
        <v>72249</v>
      </c>
      <c r="J236" s="9" t="s">
        <v>724</v>
      </c>
      <c r="K236" s="27">
        <v>0</v>
      </c>
      <c r="L236" s="28">
        <v>27228</v>
      </c>
      <c r="M236" s="10">
        <v>-27228</v>
      </c>
    </row>
    <row r="237" spans="1:13" ht="15.75" x14ac:dyDescent="0.25">
      <c r="A237" s="29" t="s">
        <v>737</v>
      </c>
      <c r="B237" s="30"/>
      <c r="C237" s="30"/>
      <c r="D237" s="31"/>
      <c r="E237" s="31"/>
      <c r="F237" s="31"/>
      <c r="G237" s="31"/>
      <c r="H237" s="31"/>
      <c r="I237" s="31"/>
      <c r="J237" s="31"/>
      <c r="K237" s="32">
        <f>SUBTOTAL(109,Table1[Revised
Allocation])</f>
        <v>0</v>
      </c>
      <c r="L237" s="33">
        <f>SUBTOTAL(109,Table1[Prior
Apportionment])</f>
        <v>99912432</v>
      </c>
      <c r="M237" s="34">
        <f>SUBTOTAL(109,Table1[Current
Recovery])</f>
        <v>-98838414</v>
      </c>
    </row>
    <row r="238" spans="1:13" x14ac:dyDescent="0.2">
      <c r="A238" t="s">
        <v>725</v>
      </c>
      <c r="I238" s="9"/>
      <c r="K238" s="22"/>
      <c r="L238" s="26"/>
    </row>
    <row r="239" spans="1:13" ht="15.75" x14ac:dyDescent="0.25">
      <c r="A239" t="s">
        <v>726</v>
      </c>
      <c r="I239" s="9"/>
      <c r="K239" s="22"/>
      <c r="L239" s="26"/>
      <c r="M239" s="11"/>
    </row>
    <row r="240" spans="1:13" x14ac:dyDescent="0.2">
      <c r="A240" s="12" t="s">
        <v>738</v>
      </c>
      <c r="I240" s="9"/>
      <c r="K240" s="22"/>
      <c r="L240" s="26"/>
    </row>
    <row r="241" spans="9:12" x14ac:dyDescent="0.2">
      <c r="I241" s="9"/>
      <c r="K241" s="22"/>
      <c r="L241" s="26"/>
    </row>
  </sheetData>
  <printOptions horizontalCentered="1"/>
  <pageMargins left="0.5" right="0.5" top="0.5" bottom="0.5" header="0.25" footer="0.25"/>
  <pageSetup paperSize="5" scale="62" fitToHeight="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766FE-DACF-4387-B7E1-9E28DF0B6ED2}">
  <dimension ref="A1:C31"/>
  <sheetViews>
    <sheetView workbookViewId="0">
      <pane ySplit="3" topLeftCell="A4" activePane="bottomLeft" state="frozen"/>
      <selection pane="bottomLeft"/>
    </sheetView>
  </sheetViews>
  <sheetFormatPr defaultRowHeight="15" x14ac:dyDescent="0.2"/>
  <cols>
    <col min="1" max="1" width="18.33203125" customWidth="1"/>
    <col min="2" max="2" width="42.77734375" customWidth="1"/>
    <col min="3" max="3" width="19.6640625" customWidth="1"/>
  </cols>
  <sheetData>
    <row r="1" spans="1:3" s="14" customFormat="1" ht="18" x14ac:dyDescent="0.25">
      <c r="A1" s="13" t="s">
        <v>763</v>
      </c>
    </row>
    <row r="2" spans="1:3" ht="15.75" x14ac:dyDescent="0.25">
      <c r="A2" s="15" t="s">
        <v>1</v>
      </c>
    </row>
    <row r="3" spans="1:3" ht="33" customHeight="1" x14ac:dyDescent="0.25">
      <c r="A3" s="35" t="s">
        <v>2</v>
      </c>
      <c r="B3" s="35" t="s">
        <v>764</v>
      </c>
      <c r="C3" s="35" t="s">
        <v>765</v>
      </c>
    </row>
    <row r="4" spans="1:3" x14ac:dyDescent="0.2">
      <c r="A4" s="6" t="s">
        <v>4</v>
      </c>
      <c r="B4" s="16" t="s">
        <v>739</v>
      </c>
      <c r="C4" s="17">
        <v>8384477</v>
      </c>
    </row>
    <row r="5" spans="1:3" x14ac:dyDescent="0.2">
      <c r="A5" s="6" t="s">
        <v>86</v>
      </c>
      <c r="B5" s="16" t="s">
        <v>740</v>
      </c>
      <c r="C5" s="17">
        <v>2707019</v>
      </c>
    </row>
    <row r="6" spans="1:3" x14ac:dyDescent="0.2">
      <c r="A6" s="6" t="s">
        <v>117</v>
      </c>
      <c r="B6" s="16" t="s">
        <v>741</v>
      </c>
      <c r="C6" s="17">
        <v>193075</v>
      </c>
    </row>
    <row r="7" spans="1:3" x14ac:dyDescent="0.2">
      <c r="A7" s="6" t="s">
        <v>124</v>
      </c>
      <c r="B7" s="16" t="s">
        <v>742</v>
      </c>
      <c r="C7" s="17">
        <v>1824024</v>
      </c>
    </row>
    <row r="8" spans="1:3" x14ac:dyDescent="0.2">
      <c r="A8" s="6" t="s">
        <v>139</v>
      </c>
      <c r="B8" s="16" t="s">
        <v>743</v>
      </c>
      <c r="C8" s="17">
        <v>27706589</v>
      </c>
    </row>
    <row r="9" spans="1:3" x14ac:dyDescent="0.2">
      <c r="A9" s="6" t="s">
        <v>457</v>
      </c>
      <c r="B9" s="16" t="s">
        <v>744</v>
      </c>
      <c r="C9" s="17">
        <v>202388</v>
      </c>
    </row>
    <row r="10" spans="1:3" x14ac:dyDescent="0.2">
      <c r="A10" s="6" t="s">
        <v>460</v>
      </c>
      <c r="B10" s="16" t="s">
        <v>745</v>
      </c>
      <c r="C10" s="17">
        <v>7093</v>
      </c>
    </row>
    <row r="11" spans="1:3" x14ac:dyDescent="0.2">
      <c r="A11" s="6" t="s">
        <v>463</v>
      </c>
      <c r="B11" s="16" t="s">
        <v>746</v>
      </c>
      <c r="C11" s="17">
        <v>638076</v>
      </c>
    </row>
    <row r="12" spans="1:3" x14ac:dyDescent="0.2">
      <c r="A12" s="6" t="s">
        <v>466</v>
      </c>
      <c r="B12" s="16" t="s">
        <v>747</v>
      </c>
      <c r="C12" s="17">
        <v>13698728</v>
      </c>
    </row>
    <row r="13" spans="1:3" x14ac:dyDescent="0.2">
      <c r="A13" s="6" t="s">
        <v>484</v>
      </c>
      <c r="B13" s="16" t="s">
        <v>748</v>
      </c>
      <c r="C13" s="17">
        <v>14108</v>
      </c>
    </row>
    <row r="14" spans="1:3" x14ac:dyDescent="0.2">
      <c r="A14" s="6" t="s">
        <v>489</v>
      </c>
      <c r="B14" s="16" t="s">
        <v>749</v>
      </c>
      <c r="C14" s="17">
        <v>14767689</v>
      </c>
    </row>
    <row r="15" spans="1:3" x14ac:dyDescent="0.2">
      <c r="A15" s="6" t="s">
        <v>511</v>
      </c>
      <c r="B15" s="16" t="s">
        <v>750</v>
      </c>
      <c r="C15" s="17">
        <v>151183</v>
      </c>
    </row>
    <row r="16" spans="1:3" x14ac:dyDescent="0.2">
      <c r="A16" s="6" t="s">
        <v>519</v>
      </c>
      <c r="B16" s="16" t="s">
        <v>751</v>
      </c>
      <c r="C16" s="17">
        <v>20415620</v>
      </c>
    </row>
    <row r="17" spans="1:3" x14ac:dyDescent="0.2">
      <c r="A17" s="6" t="s">
        <v>540</v>
      </c>
      <c r="B17" s="16" t="s">
        <v>752</v>
      </c>
      <c r="C17" s="17">
        <v>1534672</v>
      </c>
    </row>
    <row r="18" spans="1:3" x14ac:dyDescent="0.2">
      <c r="A18" s="6" t="s">
        <v>560</v>
      </c>
      <c r="B18" s="16" t="s">
        <v>753</v>
      </c>
      <c r="C18" s="17">
        <v>510336</v>
      </c>
    </row>
    <row r="19" spans="1:3" x14ac:dyDescent="0.2">
      <c r="A19" s="6" t="s">
        <v>589</v>
      </c>
      <c r="B19" s="16" t="s">
        <v>754</v>
      </c>
      <c r="C19" s="17">
        <v>168845</v>
      </c>
    </row>
    <row r="20" spans="1:3" x14ac:dyDescent="0.2">
      <c r="A20" s="6" t="s">
        <v>594</v>
      </c>
      <c r="B20" s="16" t="s">
        <v>755</v>
      </c>
      <c r="C20" s="17">
        <v>39747</v>
      </c>
    </row>
    <row r="21" spans="1:3" x14ac:dyDescent="0.2">
      <c r="A21" s="6" t="s">
        <v>599</v>
      </c>
      <c r="B21" s="16" t="s">
        <v>756</v>
      </c>
      <c r="C21" s="17">
        <v>726084</v>
      </c>
    </row>
    <row r="22" spans="1:3" x14ac:dyDescent="0.2">
      <c r="A22" s="6" t="s">
        <v>620</v>
      </c>
      <c r="B22" s="16" t="s">
        <v>757</v>
      </c>
      <c r="C22" s="17">
        <v>267841</v>
      </c>
    </row>
    <row r="23" spans="1:3" x14ac:dyDescent="0.2">
      <c r="A23" s="6" t="s">
        <v>625</v>
      </c>
      <c r="B23" s="16" t="s">
        <v>758</v>
      </c>
      <c r="C23" s="17">
        <v>4690473</v>
      </c>
    </row>
    <row r="24" spans="1:3" x14ac:dyDescent="0.2">
      <c r="A24" s="6" t="s">
        <v>703</v>
      </c>
      <c r="B24" s="16" t="s">
        <v>759</v>
      </c>
      <c r="C24" s="17">
        <v>3325</v>
      </c>
    </row>
    <row r="25" spans="1:3" x14ac:dyDescent="0.2">
      <c r="A25" s="6" t="s">
        <v>706</v>
      </c>
      <c r="B25" s="16" t="s">
        <v>760</v>
      </c>
      <c r="C25" s="17">
        <v>126324</v>
      </c>
    </row>
    <row r="26" spans="1:3" x14ac:dyDescent="0.2">
      <c r="A26" s="6" t="s">
        <v>711</v>
      </c>
      <c r="B26" s="16" t="s">
        <v>761</v>
      </c>
      <c r="C26" s="17">
        <v>33470</v>
      </c>
    </row>
    <row r="27" spans="1:3" x14ac:dyDescent="0.2">
      <c r="A27" s="6" t="s">
        <v>720</v>
      </c>
      <c r="B27" s="16" t="s">
        <v>762</v>
      </c>
      <c r="C27" s="36">
        <v>27228</v>
      </c>
    </row>
    <row r="28" spans="1:3" ht="15.75" x14ac:dyDescent="0.25">
      <c r="A28" s="37" t="s">
        <v>766</v>
      </c>
      <c r="B28" s="37"/>
      <c r="C28" s="38">
        <f>SUBTOTAL(109,Table2[County Total])</f>
        <v>98838414</v>
      </c>
    </row>
    <row r="29" spans="1:3" x14ac:dyDescent="0.2">
      <c r="A29" t="s">
        <v>725</v>
      </c>
    </row>
    <row r="30" spans="1:3" x14ac:dyDescent="0.2">
      <c r="A30" t="s">
        <v>726</v>
      </c>
    </row>
    <row r="31" spans="1:3" x14ac:dyDescent="0.2">
      <c r="A31" s="18" t="s">
        <v>738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FY20 IPI Offset-LEA</vt:lpstr>
      <vt:lpstr>FY20 IPI Offset-COE</vt:lpstr>
      <vt:lpstr>'FY20 IPI Offset-LEA'!Print_Area</vt:lpstr>
      <vt:lpstr>'FY20 IPI Offset-LEA'!Print_Titles</vt:lpstr>
    </vt:vector>
  </TitlesOfParts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Recov1-20: IPIELO (CA Dept of Education)</dc:title>
  <dc:subject>Schedule of the Recovery of Overpayments for the In-Person Instruction Grant for fiscal year 2020-21.</dc:subject>
  <dc:creator>Julie Klein Briggs</dc:creator>
  <cp:lastModifiedBy>Taylor Uda</cp:lastModifiedBy>
  <cp:lastPrinted>2021-09-07T19:43:24Z</cp:lastPrinted>
  <dcterms:created xsi:type="dcterms:W3CDTF">2021-09-07T18:53:53Z</dcterms:created>
  <dcterms:modified xsi:type="dcterms:W3CDTF">2023-08-10T20:21:16Z</dcterms:modified>
</cp:coreProperties>
</file>